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RS\2015_FSMS_SurvCrime\_data_SC_xls_csv\"/>
    </mc:Choice>
  </mc:AlternateContent>
  <xr:revisionPtr revIDLastSave="0" documentId="13_ncr:1_{E403C0CD-3A37-488C-A3EC-EC5401D26A08}" xr6:coauthVersionLast="41" xr6:coauthVersionMax="41" xr10:uidLastSave="{00000000-0000-0000-0000-000000000000}"/>
  <bookViews>
    <workbookView xWindow="-120" yWindow="-120" windowWidth="24240" windowHeight="13140" xr2:uid="{00000000-000D-0000-FFFF-FFFF00000000}"/>
  </bookViews>
  <sheets>
    <sheet name="FSMS_Crime" sheetId="1" r:id="rId1"/>
  </sheets>
  <definedNames>
    <definedName name="Text2" localSheetId="0">FSMS_Crime!$D$293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64" i="1" l="1"/>
  <c r="S349" i="1"/>
  <c r="T349" i="1"/>
  <c r="S361" i="1"/>
  <c r="T361" i="1"/>
  <c r="S360" i="1"/>
  <c r="T360" i="1"/>
  <c r="S362" i="1"/>
  <c r="T362" i="1"/>
  <c r="S359" i="1"/>
  <c r="T359" i="1"/>
  <c r="S357" i="1"/>
  <c r="T357" i="1"/>
  <c r="S358" i="1"/>
  <c r="T358" i="1"/>
  <c r="S356" i="1"/>
  <c r="T356" i="1"/>
  <c r="S355" i="1"/>
  <c r="T355" i="1"/>
  <c r="S354" i="1"/>
  <c r="T354" i="1"/>
  <c r="T353" i="1"/>
  <c r="S353" i="1"/>
  <c r="S352" i="1"/>
  <c r="T352" i="1"/>
  <c r="S350" i="1"/>
  <c r="T350" i="1"/>
  <c r="S351" i="1"/>
  <c r="T351" i="1"/>
  <c r="S348" i="1"/>
  <c r="T348" i="1"/>
  <c r="W367" i="1"/>
  <c r="W348" i="1"/>
  <c r="S347" i="1"/>
  <c r="T347" i="1"/>
  <c r="S346" i="1"/>
  <c r="T346" i="1"/>
  <c r="S345" i="1"/>
  <c r="T345" i="1"/>
  <c r="S344" i="1"/>
  <c r="T344" i="1"/>
  <c r="S338" i="1" l="1"/>
  <c r="T338" i="1"/>
  <c r="S343" i="1" l="1"/>
  <c r="T343" i="1"/>
  <c r="S342" i="1"/>
  <c r="T342" i="1"/>
  <c r="S341" i="1"/>
  <c r="T341" i="1"/>
  <c r="S340" i="1"/>
  <c r="T340" i="1"/>
  <c r="S339" i="1"/>
  <c r="T339" i="1"/>
  <c r="S337" i="1"/>
  <c r="T337" i="1"/>
  <c r="S336" i="1"/>
  <c r="T336" i="1"/>
  <c r="S334" i="1"/>
  <c r="T334" i="1"/>
  <c r="S335" i="1"/>
  <c r="T335" i="1"/>
  <c r="S333" i="1"/>
  <c r="T333" i="1"/>
  <c r="S332" i="1" l="1"/>
  <c r="T332" i="1"/>
  <c r="T331" i="1" l="1"/>
  <c r="S331" i="1"/>
  <c r="S330" i="1"/>
  <c r="T330" i="1"/>
  <c r="S329" i="1"/>
  <c r="T329" i="1"/>
  <c r="S328" i="1"/>
  <c r="T328" i="1"/>
  <c r="S327" i="1"/>
  <c r="T327" i="1"/>
  <c r="S323" i="1"/>
  <c r="T323" i="1"/>
  <c r="T324" i="1"/>
  <c r="S324" i="1"/>
  <c r="S256" i="1"/>
  <c r="T256" i="1"/>
  <c r="S248" i="1"/>
  <c r="T248" i="1"/>
  <c r="S244" i="1"/>
  <c r="T244" i="1"/>
  <c r="S177" i="1"/>
  <c r="T177" i="1"/>
  <c r="S135" i="1"/>
  <c r="T135" i="1"/>
  <c r="S109" i="1"/>
  <c r="T109" i="1"/>
  <c r="S91" i="1"/>
  <c r="T91" i="1"/>
  <c r="S45" i="1"/>
  <c r="T45" i="1"/>
  <c r="S7" i="1"/>
  <c r="T7" i="1"/>
  <c r="S3" i="1"/>
  <c r="T3" i="1"/>
  <c r="S231" i="1"/>
  <c r="T231" i="1"/>
  <c r="S210" i="1"/>
  <c r="T210" i="1"/>
  <c r="T326" i="1"/>
  <c r="S326" i="1"/>
  <c r="W330" i="1"/>
  <c r="T325" i="1"/>
  <c r="S325" i="1"/>
  <c r="S311" i="1" l="1"/>
  <c r="T311" i="1"/>
  <c r="S322" i="1" l="1"/>
  <c r="T322" i="1"/>
  <c r="S321" i="1"/>
  <c r="T321" i="1"/>
  <c r="S320" i="1"/>
  <c r="T320" i="1"/>
  <c r="S319" i="1"/>
  <c r="T319" i="1"/>
  <c r="S318" i="1"/>
  <c r="T318" i="1"/>
  <c r="S317" i="1"/>
  <c r="T317" i="1"/>
  <c r="S316" i="1" l="1"/>
  <c r="T316" i="1"/>
  <c r="S315" i="1"/>
  <c r="T315" i="1"/>
  <c r="S314" i="1"/>
  <c r="T314" i="1"/>
  <c r="T313" i="1"/>
  <c r="S313" i="1"/>
  <c r="W312" i="1"/>
  <c r="S312" i="1"/>
  <c r="T312" i="1"/>
  <c r="S305" i="1"/>
  <c r="T305" i="1"/>
  <c r="S310" i="1"/>
  <c r="T310" i="1"/>
  <c r="S309" i="1" l="1"/>
  <c r="T309" i="1"/>
  <c r="S308" i="1" l="1"/>
  <c r="T308" i="1"/>
  <c r="S307" i="1"/>
  <c r="T307" i="1"/>
  <c r="S306" i="1" l="1"/>
  <c r="T306" i="1"/>
  <c r="S301" i="1" l="1"/>
  <c r="T301" i="1"/>
  <c r="S300" i="1"/>
  <c r="T300" i="1"/>
  <c r="S302" i="1"/>
  <c r="T302" i="1"/>
  <c r="S303" i="1"/>
  <c r="T303" i="1"/>
  <c r="S304" i="1"/>
  <c r="T304" i="1"/>
  <c r="S265" i="1" l="1"/>
  <c r="T265" i="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S293" i="1"/>
  <c r="T293" i="1"/>
  <c r="S294" i="1"/>
  <c r="T294" i="1"/>
  <c r="S295" i="1"/>
  <c r="T295" i="1"/>
  <c r="W298" i="1" l="1"/>
  <c r="S299" i="1"/>
  <c r="T299" i="1"/>
  <c r="S298" i="1"/>
  <c r="T298" i="1"/>
  <c r="T297" i="1"/>
  <c r="S297" i="1"/>
  <c r="S296" i="1" l="1"/>
  <c r="T296" i="1"/>
  <c r="S292" i="1" l="1"/>
  <c r="T292" i="1"/>
  <c r="S291" i="1" l="1"/>
  <c r="T291" i="1"/>
  <c r="S290" i="1"/>
  <c r="T290" i="1"/>
  <c r="T4" i="1" l="1"/>
  <c r="T5" i="1"/>
  <c r="T6"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2" i="1"/>
  <c r="T93" i="1"/>
  <c r="T94" i="1"/>
  <c r="T95" i="1"/>
  <c r="T96" i="1"/>
  <c r="T97" i="1"/>
  <c r="T98" i="1"/>
  <c r="T99" i="1"/>
  <c r="T100" i="1"/>
  <c r="T101" i="1"/>
  <c r="T102" i="1"/>
  <c r="T103" i="1"/>
  <c r="T104" i="1"/>
  <c r="T105" i="1"/>
  <c r="T106" i="1"/>
  <c r="T107" i="1"/>
  <c r="T108"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1" i="1"/>
  <c r="T212" i="1"/>
  <c r="T213" i="1"/>
  <c r="T214" i="1"/>
  <c r="T215" i="1"/>
  <c r="T216" i="1"/>
  <c r="T217" i="1"/>
  <c r="T218" i="1"/>
  <c r="T219" i="1"/>
  <c r="T220" i="1"/>
  <c r="T221" i="1"/>
  <c r="T222" i="1"/>
  <c r="T223" i="1"/>
  <c r="T224" i="1"/>
  <c r="T225" i="1"/>
  <c r="T226" i="1"/>
  <c r="T227" i="1"/>
  <c r="T228" i="1"/>
  <c r="T229" i="1"/>
  <c r="T230" i="1"/>
  <c r="T232" i="1"/>
  <c r="T233" i="1"/>
  <c r="T234" i="1"/>
  <c r="T235" i="1"/>
  <c r="T236" i="1"/>
  <c r="T237" i="1"/>
  <c r="T238" i="1"/>
  <c r="T239" i="1"/>
  <c r="T240" i="1"/>
  <c r="T241" i="1"/>
  <c r="T242" i="1"/>
  <c r="T243" i="1"/>
  <c r="T245" i="1"/>
  <c r="T246" i="1"/>
  <c r="T247" i="1"/>
  <c r="T249" i="1"/>
  <c r="T250" i="1"/>
  <c r="T251" i="1"/>
  <c r="T252" i="1"/>
  <c r="T253" i="1"/>
  <c r="T254" i="1"/>
  <c r="T255" i="1"/>
  <c r="T257" i="1"/>
  <c r="T258" i="1"/>
  <c r="T259" i="1"/>
  <c r="T260" i="1"/>
  <c r="T261" i="1"/>
  <c r="T262" i="1"/>
  <c r="T263" i="1"/>
  <c r="T264" i="1"/>
  <c r="T266" i="1"/>
  <c r="T267" i="1"/>
  <c r="T268" i="1"/>
  <c r="T269" i="1"/>
  <c r="T270" i="1"/>
  <c r="T271" i="1"/>
  <c r="T272" i="1"/>
  <c r="T273" i="1"/>
  <c r="T274" i="1"/>
  <c r="T275" i="1"/>
  <c r="T276" i="1"/>
  <c r="T277" i="1"/>
  <c r="T278" i="1"/>
  <c r="T279" i="1"/>
  <c r="T280" i="1"/>
  <c r="T281" i="1"/>
  <c r="T282" i="1"/>
  <c r="T283" i="1"/>
  <c r="T284" i="1"/>
  <c r="T285" i="1"/>
  <c r="T286" i="1"/>
  <c r="T287" i="1"/>
  <c r="T288" i="1"/>
  <c r="T289" i="1"/>
  <c r="T2" i="1"/>
  <c r="S25" i="1" l="1"/>
  <c r="S26" i="1"/>
  <c r="S27" i="1"/>
  <c r="S28" i="1"/>
  <c r="S29" i="1"/>
  <c r="S30" i="1"/>
  <c r="S31" i="1"/>
  <c r="S32" i="1"/>
  <c r="S33" i="1"/>
  <c r="S34" i="1"/>
  <c r="S35" i="1"/>
  <c r="S36" i="1"/>
  <c r="S37" i="1"/>
  <c r="S38" i="1"/>
  <c r="S39" i="1"/>
  <c r="S40" i="1"/>
  <c r="S41" i="1"/>
  <c r="S42" i="1"/>
  <c r="S43" i="1"/>
  <c r="S44"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2" i="1"/>
  <c r="S93" i="1"/>
  <c r="S94" i="1"/>
  <c r="S95" i="1"/>
  <c r="S96" i="1"/>
  <c r="S97" i="1"/>
  <c r="S98" i="1"/>
  <c r="S99" i="1"/>
  <c r="S100" i="1"/>
  <c r="S101" i="1"/>
  <c r="S102" i="1"/>
  <c r="S103" i="1"/>
  <c r="S104" i="1"/>
  <c r="S105" i="1"/>
  <c r="S106" i="1"/>
  <c r="S107" i="1"/>
  <c r="S108"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1" i="1"/>
  <c r="S212" i="1"/>
  <c r="S213" i="1"/>
  <c r="S214" i="1"/>
  <c r="S215" i="1"/>
  <c r="S216" i="1"/>
  <c r="S217" i="1"/>
  <c r="S218" i="1"/>
  <c r="S219" i="1"/>
  <c r="S220" i="1"/>
  <c r="S221" i="1"/>
  <c r="S222" i="1"/>
  <c r="S223" i="1"/>
  <c r="S224" i="1"/>
  <c r="S225" i="1"/>
  <c r="S226" i="1"/>
  <c r="S227" i="1"/>
  <c r="S228" i="1"/>
  <c r="S229" i="1"/>
  <c r="S230" i="1"/>
  <c r="S232" i="1"/>
  <c r="S233" i="1"/>
  <c r="S234" i="1"/>
  <c r="S235" i="1"/>
  <c r="S236" i="1"/>
  <c r="S237" i="1"/>
  <c r="S238" i="1"/>
  <c r="S239" i="1"/>
  <c r="S240" i="1"/>
  <c r="S241" i="1"/>
  <c r="S242" i="1"/>
  <c r="S243" i="1"/>
  <c r="S245" i="1"/>
  <c r="S246" i="1"/>
  <c r="S247" i="1"/>
  <c r="S249" i="1"/>
  <c r="S250" i="1"/>
  <c r="S251" i="1"/>
  <c r="S252" i="1"/>
  <c r="S253" i="1"/>
  <c r="S254" i="1"/>
  <c r="S255" i="1"/>
  <c r="S257" i="1"/>
  <c r="S258" i="1"/>
  <c r="S259" i="1"/>
  <c r="S260" i="1"/>
  <c r="S261" i="1"/>
  <c r="S262" i="1"/>
  <c r="S263" i="1"/>
  <c r="S264" i="1"/>
  <c r="S266" i="1"/>
  <c r="S267" i="1"/>
  <c r="S268" i="1"/>
  <c r="S269" i="1"/>
  <c r="S270" i="1"/>
  <c r="S271" i="1"/>
  <c r="S272" i="1"/>
  <c r="S273" i="1"/>
  <c r="S274" i="1"/>
  <c r="S275" i="1"/>
  <c r="S276" i="1"/>
  <c r="S277" i="1"/>
  <c r="S278" i="1"/>
  <c r="S279" i="1"/>
  <c r="S280" i="1"/>
  <c r="S281" i="1"/>
  <c r="S282" i="1"/>
  <c r="S283" i="1"/>
  <c r="S284" i="1"/>
  <c r="S285" i="1"/>
  <c r="S286" i="1"/>
  <c r="S287" i="1"/>
  <c r="S288" i="1"/>
  <c r="S289" i="1"/>
  <c r="S4" i="1"/>
  <c r="S5" i="1"/>
  <c r="S6" i="1"/>
  <c r="S8" i="1"/>
  <c r="S9" i="1"/>
  <c r="S10" i="1"/>
  <c r="S11" i="1"/>
  <c r="S12" i="1"/>
  <c r="S13" i="1"/>
  <c r="S14" i="1"/>
  <c r="S15" i="1"/>
  <c r="S16" i="1"/>
  <c r="S17" i="1"/>
  <c r="S18" i="1"/>
  <c r="S19" i="1"/>
  <c r="S20" i="1"/>
  <c r="S21" i="1"/>
  <c r="S22" i="1"/>
  <c r="S23" i="1"/>
  <c r="S24" i="1"/>
  <c r="S2" i="1"/>
  <c r="W287" i="1" l="1"/>
  <c r="N275" i="1" l="1"/>
  <c r="W177" i="1" l="1"/>
  <c r="W3" i="1" l="1"/>
  <c r="W7" i="1"/>
  <c r="W256" i="1"/>
  <c r="W248" i="1"/>
  <c r="W244" i="1" l="1"/>
  <c r="W231" i="1"/>
  <c r="W210" i="1"/>
  <c r="W135" i="1"/>
  <c r="W109" i="1"/>
  <c r="W91" i="1"/>
  <c r="W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HOCHMAIR,HARTWIG H</author>
  </authors>
  <commentList>
    <comment ref="E303" authorId="0" shapeId="0" xr:uid="{00000000-0006-0000-0000-000001000000}">
      <text>
        <r>
          <rPr>
            <b/>
            <sz val="9"/>
            <color indexed="81"/>
            <rFont val="Tahoma"/>
            <family val="2"/>
          </rPr>
          <t>HOCHMAIR,HARTWIG H:</t>
        </r>
        <r>
          <rPr>
            <sz val="9"/>
            <color indexed="81"/>
            <rFont val="Tahoma"/>
            <family val="2"/>
          </rPr>
          <t xml:space="preserve">
</t>
        </r>
        <r>
          <rPr>
            <sz val="12"/>
            <color indexed="81"/>
            <rFont val="Tahoma"/>
            <family val="2"/>
          </rPr>
          <t>May not be victim but only messenger of theft since PB chapter president (possibly theft from FDOT).</t>
        </r>
      </text>
    </comment>
    <comment ref="C323" authorId="0" shapeId="0" xr:uid="{E599670A-B88F-4CD6-B6DC-D4B5E63211A7}">
      <text>
        <r>
          <rPr>
            <b/>
            <sz val="9"/>
            <color indexed="81"/>
            <rFont val="Tahoma"/>
            <family val="2"/>
          </rPr>
          <t>HOCHMAIR,HARTWIG H:</t>
        </r>
        <r>
          <rPr>
            <sz val="9"/>
            <color indexed="81"/>
            <rFont val="Tahoma"/>
            <family val="2"/>
          </rPr>
          <t xml:space="preserve">
approximate date</t>
        </r>
      </text>
    </comment>
    <comment ref="M323" authorId="0" shapeId="0" xr:uid="{BEA0DBCE-393D-4CAF-9323-D187F2B3FD9B}">
      <text>
        <r>
          <rPr>
            <b/>
            <sz val="9"/>
            <color indexed="81"/>
            <rFont val="Tahoma"/>
            <family val="2"/>
          </rPr>
          <t>HOCHMAIR,HARTWIG H:</t>
        </r>
        <r>
          <rPr>
            <sz val="9"/>
            <color indexed="81"/>
            <rFont val="Tahoma"/>
            <family val="2"/>
          </rPr>
          <t xml:space="preserve">
only approximate based on neighborhood description</t>
        </r>
      </text>
    </comment>
  </commentList>
</comments>
</file>

<file path=xl/sharedStrings.xml><?xml version="1.0" encoding="utf-8"?>
<sst xmlns="http://schemas.openxmlformats.org/spreadsheetml/2006/main" count="3872" uniqueCount="2089">
  <si>
    <t>ID</t>
  </si>
  <si>
    <t>CRIME_TYPE</t>
  </si>
  <si>
    <t>DATE</t>
  </si>
  <si>
    <t>FIRM</t>
  </si>
  <si>
    <t>CONTACT</t>
  </si>
  <si>
    <t>PHONE</t>
  </si>
  <si>
    <t>TIME</t>
  </si>
  <si>
    <t>LOCATION</t>
  </si>
  <si>
    <t>CITY</t>
  </si>
  <si>
    <t>COUNTY</t>
  </si>
  <si>
    <t>CASE_NO</t>
  </si>
  <si>
    <t>OFFICERNAM</t>
  </si>
  <si>
    <t>LAT_DD</t>
  </si>
  <si>
    <t>LON_DD</t>
  </si>
  <si>
    <t>LAT_DMS</t>
  </si>
  <si>
    <t>LON_DMS</t>
  </si>
  <si>
    <t>EQUIPMENT</t>
  </si>
  <si>
    <t>SERIAL_NUM</t>
  </si>
  <si>
    <t>ESTIMATE_VALUE</t>
  </si>
  <si>
    <t>TOTAL VALUE</t>
  </si>
  <si>
    <t>YEAR</t>
  </si>
  <si>
    <t>THEFT</t>
  </si>
  <si>
    <t>John A. Grant, Jr. Inc.</t>
  </si>
  <si>
    <t>Rick Lehman</t>
  </si>
  <si>
    <t>561-395-3333</t>
  </si>
  <si>
    <t>1401 S. Federal Hwy</t>
  </si>
  <si>
    <t>Deerfield Beach</t>
  </si>
  <si>
    <t>Broward</t>
  </si>
  <si>
    <t>DR-02-04-988</t>
  </si>
  <si>
    <t>Not Provided</t>
  </si>
  <si>
    <t>X Leica TC-400N Total Station and Accessories</t>
  </si>
  <si>
    <t>411909</t>
  </si>
  <si>
    <t>Keith &amp; Schnars</t>
  </si>
  <si>
    <t>Robert Krisak</t>
  </si>
  <si>
    <t>954-776-1616</t>
  </si>
  <si>
    <t>Snake Road, south of Huff Bridge Road, Big Cypress I.R.</t>
  </si>
  <si>
    <t>Indian Res.</t>
  </si>
  <si>
    <t>Collier</t>
  </si>
  <si>
    <t>05-171</t>
  </si>
  <si>
    <t>4800 Trimble Trimmar II Base Station, Pacific Crest Base Radio, Range Pole Antenna, Carbon Fiber Pole</t>
  </si>
  <si>
    <t>DL0221127943, 3RPU0220126702</t>
  </si>
  <si>
    <t>Nova Surveyor's</t>
  </si>
  <si>
    <t>John</t>
  </si>
  <si>
    <t>305-220-3171</t>
  </si>
  <si>
    <t>New Hope Church 1881 NW 103 St.</t>
  </si>
  <si>
    <t>Miami</t>
  </si>
  <si>
    <t>Dade</t>
  </si>
  <si>
    <t>203997-B</t>
  </si>
  <si>
    <t>SETGE Sokkia</t>
  </si>
  <si>
    <t>NS17003</t>
  </si>
  <si>
    <t>NW 96 St. &amp; NW 7 Ave.</t>
  </si>
  <si>
    <t>668552B</t>
  </si>
  <si>
    <t>Sokkia 630</t>
  </si>
  <si>
    <t>D10341</t>
  </si>
  <si>
    <t>127 Ave SW 43 St.</t>
  </si>
  <si>
    <t>681467B</t>
  </si>
  <si>
    <t>Sokkia Model 600-312 / Sokkia Model B21</t>
  </si>
  <si>
    <t>D10324</t>
  </si>
  <si>
    <t>9506 NW 7 Ave.</t>
  </si>
  <si>
    <t>683721B</t>
  </si>
  <si>
    <t>Sokkia Model OT5A / Sokkia B26</t>
  </si>
  <si>
    <t>NS108345 / 202693</t>
  </si>
  <si>
    <t>PBS&amp;J</t>
  </si>
  <si>
    <t>Ileen</t>
  </si>
  <si>
    <t>305-514-3754</t>
  </si>
  <si>
    <t>3101 W. Brow. Blvd.</t>
  </si>
  <si>
    <t>Ft. Lauderdale</t>
  </si>
  <si>
    <t>BS04-04-1167</t>
  </si>
  <si>
    <t>Total Station &amp; Misc.</t>
  </si>
  <si>
    <t>SN416100</t>
  </si>
  <si>
    <t>Carney-Neuhaus</t>
  </si>
  <si>
    <t>Det. Denham</t>
  </si>
  <si>
    <t>305-948-2940</t>
  </si>
  <si>
    <t>13750 NE 20 Lane</t>
  </si>
  <si>
    <t>North Miami</t>
  </si>
  <si>
    <t>2004-0301-37</t>
  </si>
  <si>
    <t>Rod, Prizm, Tripod, HP48gx Calculator</t>
  </si>
  <si>
    <t>Not_provided</t>
  </si>
  <si>
    <t>Pulice Land Surveyors</t>
  </si>
  <si>
    <t>Tom</t>
  </si>
  <si>
    <t>954-572-1777</t>
  </si>
  <si>
    <t>11705 NW 7 Avenue</t>
  </si>
  <si>
    <t>198100</t>
  </si>
  <si>
    <t>Total Station</t>
  </si>
  <si>
    <t>VV0291</t>
  </si>
  <si>
    <t>2218 NW 51 St.</t>
  </si>
  <si>
    <t>259001C</t>
  </si>
  <si>
    <t>Sokkia / Total Station / Sokkia</t>
  </si>
  <si>
    <t>D-20867/28430/D-1032</t>
  </si>
  <si>
    <t>Robert</t>
  </si>
  <si>
    <t>1505 SW 30 Place</t>
  </si>
  <si>
    <t>04-61590</t>
  </si>
  <si>
    <t>Office JI Correa premises</t>
  </si>
  <si>
    <t>176-1339-4</t>
  </si>
  <si>
    <t>Topcon GPT-3005</t>
  </si>
  <si>
    <t>440673</t>
  </si>
  <si>
    <t>Miller Legg &amp; Assoc</t>
  </si>
  <si>
    <t>Richard</t>
  </si>
  <si>
    <t>561-689-1138</t>
  </si>
  <si>
    <t>Haverhill Road - NW 45 ST</t>
  </si>
  <si>
    <t>West Palm Beach</t>
  </si>
  <si>
    <t>Palm Beach</t>
  </si>
  <si>
    <t/>
  </si>
  <si>
    <t>LEICA TCR401</t>
  </si>
  <si>
    <t>667305</t>
  </si>
  <si>
    <t>Schwebke Shiskin</t>
  </si>
  <si>
    <t>Al Tello</t>
  </si>
  <si>
    <t>954-435-7010</t>
  </si>
  <si>
    <t>4955 SW 45th St.</t>
  </si>
  <si>
    <t>Davie</t>
  </si>
  <si>
    <t>61200</t>
  </si>
  <si>
    <t>Leica Total Station</t>
  </si>
  <si>
    <t>644284</t>
  </si>
  <si>
    <t>SR 84 East of I-95</t>
  </si>
  <si>
    <t>04-127393</t>
  </si>
  <si>
    <t>Biscayne Engineering</t>
  </si>
  <si>
    <t>Michael</t>
  </si>
  <si>
    <t>305-324-7671/ 954-748-1800</t>
  </si>
  <si>
    <t>Bacardi Bldg. on Biscayne Blvd.</t>
  </si>
  <si>
    <t>SP0069</t>
  </si>
  <si>
    <t>Avirom &amp; Assoc.</t>
  </si>
  <si>
    <t>Mike</t>
  </si>
  <si>
    <t>561-392-2594</t>
  </si>
  <si>
    <t>50 SW 2 Avenue</t>
  </si>
  <si>
    <t>Boca Raton</t>
  </si>
  <si>
    <t>2004-13508</t>
  </si>
  <si>
    <t>Total Station TopCon GPT 3005</t>
  </si>
  <si>
    <t>440917</t>
  </si>
  <si>
    <t>Island Surveying &amp; Mapping</t>
  </si>
  <si>
    <t>321-452-1738</t>
  </si>
  <si>
    <t>Merritt Island</t>
  </si>
  <si>
    <t>Brevard</t>
  </si>
  <si>
    <t>Topcon GTS802A / Robotic Total Station</t>
  </si>
  <si>
    <t>QT0765</t>
  </si>
  <si>
    <t>1300 Hammondville Road</t>
  </si>
  <si>
    <t>Pompano Beach</t>
  </si>
  <si>
    <t>PB040803606</t>
  </si>
  <si>
    <t>Leica 7" Dual-EDM Total Station</t>
  </si>
  <si>
    <t>689893</t>
  </si>
  <si>
    <t>Alton Road</t>
  </si>
  <si>
    <t>Miami Beach</t>
  </si>
  <si>
    <t>W62024</t>
  </si>
  <si>
    <t>Calvin Giordano</t>
  </si>
  <si>
    <t>Bob</t>
  </si>
  <si>
    <t>954-921-7781</t>
  </si>
  <si>
    <t>NW 27 Ave. and Opa Locka Blvd.</t>
  </si>
  <si>
    <t>Opa Locka</t>
  </si>
  <si>
    <t>11682-04</t>
  </si>
  <si>
    <t>Topcon GTS 225</t>
  </si>
  <si>
    <t>UM2498</t>
  </si>
  <si>
    <t>J Bonfill and Assoc.</t>
  </si>
  <si>
    <t>Eugene</t>
  </si>
  <si>
    <t>305-598-8385</t>
  </si>
  <si>
    <t>NE 133 ST and NE 16th Ave.</t>
  </si>
  <si>
    <t>R115N</t>
  </si>
  <si>
    <t>Kimley/Horn &amp; Assoc.</t>
  </si>
  <si>
    <t>Chris</t>
  </si>
  <si>
    <t>772-562-7981</t>
  </si>
  <si>
    <t>Flamingo Rd &amp; Miramar Pkwy.</t>
  </si>
  <si>
    <t>Miramar</t>
  </si>
  <si>
    <t>Leica 702 / TDS Ranger / Level, 2 Tripods</t>
  </si>
  <si>
    <t>645484 / 21878</t>
  </si>
  <si>
    <t>Don</t>
  </si>
  <si>
    <t>954-436-7000</t>
  </si>
  <si>
    <t>2631 S State Road 7</t>
  </si>
  <si>
    <t>BS041000177</t>
  </si>
  <si>
    <t>Topcon Total Sta / Topcon Level / tripods</t>
  </si>
  <si>
    <t>LG-6685</t>
  </si>
  <si>
    <t>NE 135th St. and US1.</t>
  </si>
  <si>
    <t>04-33687</t>
  </si>
  <si>
    <t>Topcon Total Station</t>
  </si>
  <si>
    <t>440548</t>
  </si>
  <si>
    <t>Cousins Surveyors</t>
  </si>
  <si>
    <t>Richard E. Cousins</t>
  </si>
  <si>
    <t>954-680-9885</t>
  </si>
  <si>
    <t>2960 NW 160 St.</t>
  </si>
  <si>
    <t>554536C</t>
  </si>
  <si>
    <t>Total Station/Tripod TopCon GTS 229</t>
  </si>
  <si>
    <t>Lester's Diner, 200 W. SR 84</t>
  </si>
  <si>
    <t>CTA</t>
  </si>
  <si>
    <t>Mark</t>
  </si>
  <si>
    <t>954-739-6400</t>
  </si>
  <si>
    <t>1000 Block of SR 84</t>
  </si>
  <si>
    <t>3021366-4</t>
  </si>
  <si>
    <t>Total Station/Level</t>
  </si>
  <si>
    <t>NW 63rd and NW 1st Ct.</t>
  </si>
  <si>
    <t>2951564-4</t>
  </si>
  <si>
    <t>Robbed at gun point, Topcon Total Station</t>
  </si>
  <si>
    <t>441779</t>
  </si>
  <si>
    <t>Burger King, SW corner of US 1 and SE 17 St.</t>
  </si>
  <si>
    <t>04-129981</t>
  </si>
  <si>
    <t>STRONG ARM</t>
  </si>
  <si>
    <t>F.R. Aleman &amp; Assoc.</t>
  </si>
  <si>
    <t>Fernando</t>
  </si>
  <si>
    <t>305-591-8777</t>
  </si>
  <si>
    <t>101 East Flagler</t>
  </si>
  <si>
    <t>N/A</t>
  </si>
  <si>
    <t>Total Station Leico 305</t>
  </si>
  <si>
    <t>NE 137 St. &amp; NE 5 Avenue</t>
  </si>
  <si>
    <t>04-39027</t>
  </si>
  <si>
    <t>Stoner &amp; Assoc.</t>
  </si>
  <si>
    <t>Dawn</t>
  </si>
  <si>
    <t>954-585-0997</t>
  </si>
  <si>
    <t>17th Street Pennsylvania</t>
  </si>
  <si>
    <t>2004-42686</t>
  </si>
  <si>
    <t>Jim Stoner</t>
  </si>
  <si>
    <t>312 NW 69th Avenue</t>
  </si>
  <si>
    <t>Plantation</t>
  </si>
  <si>
    <t>Topcon GPT2002</t>
  </si>
  <si>
    <t>Not provided</t>
  </si>
  <si>
    <t>Accurate Locating</t>
  </si>
  <si>
    <t>Jay</t>
  </si>
  <si>
    <t>954-586-0790</t>
  </si>
  <si>
    <t>Biscayne Blvd by Metro Mover</t>
  </si>
  <si>
    <t>3031366-4</t>
  </si>
  <si>
    <t>South of 24 Ave.</t>
  </si>
  <si>
    <t>580738C</t>
  </si>
  <si>
    <t>CS0077</t>
  </si>
  <si>
    <t>Crossroads</t>
  </si>
  <si>
    <t>James Kramer</t>
  </si>
  <si>
    <t>201 University Dr.</t>
  </si>
  <si>
    <t>Pembroke Pines</t>
  </si>
  <si>
    <t>04-093267</t>
  </si>
  <si>
    <t>Topcon GTS4A</t>
  </si>
  <si>
    <t>FT017</t>
  </si>
  <si>
    <t>Biscayne Blvd. &amp; 19th St.</t>
  </si>
  <si>
    <t>309914404</t>
  </si>
  <si>
    <t>CS0095</t>
  </si>
  <si>
    <t>8000 Pines Blvd.</t>
  </si>
  <si>
    <t>04-903267</t>
  </si>
  <si>
    <t>Tripod, tribach,prims</t>
  </si>
  <si>
    <t>Andrews and SR 84</t>
  </si>
  <si>
    <t>04-145706</t>
  </si>
  <si>
    <t>Topcon GTP 1001</t>
  </si>
  <si>
    <t>RP0178</t>
  </si>
  <si>
    <t>Aylward Engineering &amp; Surve</t>
  </si>
  <si>
    <t>Sharon</t>
  </si>
  <si>
    <t>954-424-5852</t>
  </si>
  <si>
    <t>NW 40th Court - North Opa Locka Airport</t>
  </si>
  <si>
    <t>Sokia Total Station</t>
  </si>
  <si>
    <t>22276</t>
  </si>
  <si>
    <t>AR Toussaint</t>
  </si>
  <si>
    <t>Albert</t>
  </si>
  <si>
    <t>305-891-7340</t>
  </si>
  <si>
    <t>NE 2 Ave &amp; NE 64 St</t>
  </si>
  <si>
    <t>Marlin Engineering</t>
  </si>
  <si>
    <t>Pete Diaz</t>
  </si>
  <si>
    <t>305-477-7575</t>
  </si>
  <si>
    <t>NE 2 Ave &amp; NE 59 St</t>
  </si>
  <si>
    <t>363-1287-4</t>
  </si>
  <si>
    <t>Sokkia Set330R, Tripod, tribach, CMT, Inc. Data collector</t>
  </si>
  <si>
    <t>026174</t>
  </si>
  <si>
    <t>Carnahan Proctor Cross, Inc</t>
  </si>
  <si>
    <t>Patti Keesee / Donna West</t>
  </si>
  <si>
    <t>954-972-3959</t>
  </si>
  <si>
    <t>Military Trail &amp; Lanta</t>
  </si>
  <si>
    <t>Lake Worth</t>
  </si>
  <si>
    <t>04-148318</t>
  </si>
  <si>
    <t>Leica TC705</t>
  </si>
  <si>
    <t>650917</t>
  </si>
  <si>
    <t>NW 10 St &amp; NW 110 St</t>
  </si>
  <si>
    <t>941 SW 24 Street</t>
  </si>
  <si>
    <t>Fort Lauderdale</t>
  </si>
  <si>
    <t>05-1083</t>
  </si>
  <si>
    <t>Leica TC-705 Total Station</t>
  </si>
  <si>
    <t>677276</t>
  </si>
  <si>
    <t>Vialink</t>
  </si>
  <si>
    <t>Steve</t>
  </si>
  <si>
    <t>305-891-9393</t>
  </si>
  <si>
    <t>NE 122 Rd - San Souci Boulevard</t>
  </si>
  <si>
    <t>6 Leica GPS (1 model 200, 2- 300, 3 -3500, 1 Leica TC1800 TStation, 1 Radio Broadcast Sta</t>
  </si>
  <si>
    <t>808 SE 17 Street</t>
  </si>
  <si>
    <t>05-13781</t>
  </si>
  <si>
    <t>675753</t>
  </si>
  <si>
    <t>Gulfstream Race track &amp; US 1</t>
  </si>
  <si>
    <t>Hallandale</t>
  </si>
  <si>
    <t>May-60</t>
  </si>
  <si>
    <t>Topcon Total Sta GTS-211D/ tripods</t>
  </si>
  <si>
    <t>LG-0896</t>
  </si>
  <si>
    <t>1251 Memorial Drive</t>
  </si>
  <si>
    <t>Coral Gables</t>
  </si>
  <si>
    <t>05-001213</t>
  </si>
  <si>
    <t>NW 33rd and University Dr.</t>
  </si>
  <si>
    <t>05-10499</t>
  </si>
  <si>
    <t>GTS300 Total Station</t>
  </si>
  <si>
    <t>Monarch Lakes / S 130th Ave &amp; SW 30th St</t>
  </si>
  <si>
    <t>5/2/5126</t>
  </si>
  <si>
    <t>Topcon Total Sta</t>
  </si>
  <si>
    <t>G-6685</t>
  </si>
  <si>
    <t>305-598-8384</t>
  </si>
  <si>
    <t>8100 Block of Biscayne Blvd.</t>
  </si>
  <si>
    <t>04-36511</t>
  </si>
  <si>
    <t>GPT3003: 430800</t>
  </si>
  <si>
    <t>305-598-8383</t>
  </si>
  <si>
    <t>US 1 and Marlin Road</t>
  </si>
  <si>
    <t>125863D</t>
  </si>
  <si>
    <t>GPT3003: 430647</t>
  </si>
  <si>
    <t>Delta Surveyors, Inc</t>
  </si>
  <si>
    <t>305-253-0909</t>
  </si>
  <si>
    <t>SW 133 CT. - SW 130 ST</t>
  </si>
  <si>
    <t>yhm78066</t>
  </si>
  <si>
    <t>Miami Dade County</t>
  </si>
  <si>
    <t>305-375-2655</t>
  </si>
  <si>
    <t>NW 213 St - NW 27 Ave.</t>
  </si>
  <si>
    <t>Total Station Leica TCR 703 / Level Leica</t>
  </si>
  <si>
    <t>658563 / 585535</t>
  </si>
  <si>
    <t>Campanile &amp; Associates, Inc</t>
  </si>
  <si>
    <t>Tony</t>
  </si>
  <si>
    <t>305-971-1988</t>
  </si>
  <si>
    <t>NW 62 St &amp; NW 5 Ave</t>
  </si>
  <si>
    <t>12216385</t>
  </si>
  <si>
    <t>Topcon GTS-220</t>
  </si>
  <si>
    <t>UM6398</t>
  </si>
  <si>
    <t>Biscayne Blvd - NE 59 ST</t>
  </si>
  <si>
    <t>Topcon Level</t>
  </si>
  <si>
    <t>aw4541</t>
  </si>
  <si>
    <t>11715805</t>
  </si>
  <si>
    <t>UM6135</t>
  </si>
  <si>
    <t>Ne 207 Street &amp; North Miami Ct</t>
  </si>
  <si>
    <t>263383B</t>
  </si>
  <si>
    <t>Lecia TC500 Total Station</t>
  </si>
  <si>
    <t>402730</t>
  </si>
  <si>
    <t>NE 207th St.- Biscayne Blvd.</t>
  </si>
  <si>
    <t>Leica TC-500</t>
  </si>
  <si>
    <t>Schwebke-Shiskin</t>
  </si>
  <si>
    <t>NE 128th St. - West Dixie Hwy</t>
  </si>
  <si>
    <t>05-17892</t>
  </si>
  <si>
    <t>Topcon Total Station GTS 211</t>
  </si>
  <si>
    <t>LG7125</t>
  </si>
  <si>
    <t>NW 22 Avenue &amp; NW 135th Street</t>
  </si>
  <si>
    <t>Weidener Surveying &amp; Mappin</t>
  </si>
  <si>
    <t>Maggie Weidener</t>
  </si>
  <si>
    <t>305-599-6381</t>
  </si>
  <si>
    <t>NE 2nd Ave and 26th Ave.</t>
  </si>
  <si>
    <t>GTS-303 / GA-52C</t>
  </si>
  <si>
    <t>CL2715</t>
  </si>
  <si>
    <t>NE 1 Ave &amp; NE 46 St</t>
  </si>
  <si>
    <t>166-1642 (5)</t>
  </si>
  <si>
    <t>GPT 3003, Tripod, tribach, CMT, Inc. Data collector</t>
  </si>
  <si>
    <t>0A0298</t>
  </si>
  <si>
    <t>2001 N Andrews Ave Ext</t>
  </si>
  <si>
    <t>PB050606108</t>
  </si>
  <si>
    <t>Topcon GPT 3005 Total Sta / tripods</t>
  </si>
  <si>
    <t>441838</t>
  </si>
  <si>
    <t>Caufield and Wheeler, Inc</t>
  </si>
  <si>
    <t>Adam Zweig</t>
  </si>
  <si>
    <t>561-392-1991</t>
  </si>
  <si>
    <t>320 Lakeview Ave</t>
  </si>
  <si>
    <t>05-14954</t>
  </si>
  <si>
    <t>Topcon Robotic GPT 8005A</t>
  </si>
  <si>
    <t>ZM0258</t>
  </si>
  <si>
    <t>Bayside Engineering</t>
  </si>
  <si>
    <t>David</t>
  </si>
  <si>
    <t>813-314-0314</t>
  </si>
  <si>
    <t>SR 54 &amp; I-75</t>
  </si>
  <si>
    <t>Wesley Chapel</t>
  </si>
  <si>
    <t>Pasco</t>
  </si>
  <si>
    <t>Total Station (Topcon GTS 225)</t>
  </si>
  <si>
    <t>UM4642</t>
  </si>
  <si>
    <t>Astaldi Construction</t>
  </si>
  <si>
    <t>Rita Timmens</t>
  </si>
  <si>
    <t>8220 State Road 84</t>
  </si>
  <si>
    <t>05-037895</t>
  </si>
  <si>
    <t>Topcon GPT 3002 Total Station/ Topcon ATG3 Level</t>
  </si>
  <si>
    <t>420361 / 48236</t>
  </si>
  <si>
    <t>Gibbs Land Surveying</t>
  </si>
  <si>
    <t>Steve Seeley</t>
  </si>
  <si>
    <t>954-923-7666</t>
  </si>
  <si>
    <t>Harrison St and the Boardwalk</t>
  </si>
  <si>
    <t>Hollywood</t>
  </si>
  <si>
    <t>No Police Report</t>
  </si>
  <si>
    <t>NE 26 Ave &amp; NE 203 St</t>
  </si>
  <si>
    <t>360560-D</t>
  </si>
  <si>
    <t>Tripod, tribach, Prism</t>
  </si>
  <si>
    <t>993 S. State Road 7</t>
  </si>
  <si>
    <t>Topcon GTS 212</t>
  </si>
  <si>
    <t>Consul-Tech</t>
  </si>
  <si>
    <t>Pablo D.</t>
  </si>
  <si>
    <t>954-438-4300</t>
  </si>
  <si>
    <t>NW 183 St &amp; NW 27 Ave</t>
  </si>
  <si>
    <t>373991D</t>
  </si>
  <si>
    <t>Topcon GT 2002</t>
  </si>
  <si>
    <t>WP0264</t>
  </si>
  <si>
    <t>Biscayne Eng. Co., Inc.</t>
  </si>
  <si>
    <t>Selvin</t>
  </si>
  <si>
    <t>305-324-0809</t>
  </si>
  <si>
    <t>NE 39th Street and NE 1st Avenue</t>
  </si>
  <si>
    <t>Topcon Total Station - Field crew physically accosted - make/model/number given to police</t>
  </si>
  <si>
    <t>McLaughlin Engineering Co.</t>
  </si>
  <si>
    <t>Scott</t>
  </si>
  <si>
    <t>954-763-7611</t>
  </si>
  <si>
    <t>3650 W. Broward Blvd.</t>
  </si>
  <si>
    <t>B505-08-02950</t>
  </si>
  <si>
    <t>Leica TC605</t>
  </si>
  <si>
    <t>502087</t>
  </si>
  <si>
    <t>Miller Legg &amp; Assoc, Inc.</t>
  </si>
  <si>
    <t>Don Spicer</t>
  </si>
  <si>
    <t>Pembroke Road &amp; State Road 7</t>
  </si>
  <si>
    <t>WP05-08-796</t>
  </si>
  <si>
    <t>Topcon total station GPT3005 &amp; Husky FS-3 data collector</t>
  </si>
  <si>
    <t>442162</t>
  </si>
  <si>
    <t>Schwebke-Shishkin</t>
  </si>
  <si>
    <t>Mark Johnson</t>
  </si>
  <si>
    <t>305-233-9210</t>
  </si>
  <si>
    <t>NW 2 Avenue &amp; NW 199th Street</t>
  </si>
  <si>
    <t>see sprdsht</t>
  </si>
  <si>
    <t>Leica GPS SR530, TR500, AT502</t>
  </si>
  <si>
    <t>31009, 10957, 00953</t>
  </si>
  <si>
    <t>Dolphin Stadium - NW 199th Street</t>
  </si>
  <si>
    <t>Miami Gardens</t>
  </si>
  <si>
    <t>677266</t>
  </si>
  <si>
    <t>Dennis J. Leavy &amp; Assoc.</t>
  </si>
  <si>
    <t>Dennis Leavy</t>
  </si>
  <si>
    <t>561-753-0650</t>
  </si>
  <si>
    <t>Spruce Avenue &amp; 42nd Street</t>
  </si>
  <si>
    <t>05-23489</t>
  </si>
  <si>
    <t>Topcon AT-G3 Autolevel SN # MC7769, Javad GPS L1/L2 Legacy E Receiver w/ Glonass</t>
  </si>
  <si>
    <t>L01111</t>
  </si>
  <si>
    <t>NW 87th Ave &amp; NW 17th Street</t>
  </si>
  <si>
    <t>PDE51004074367</t>
  </si>
  <si>
    <t>Leica 702 Total Station, Ranger Data Collector w/TDS Survey Pro &amp; GPS Software</t>
  </si>
  <si>
    <t>27151</t>
  </si>
  <si>
    <t>Ranger Construction Indus</t>
  </si>
  <si>
    <t>Ray Puglisi</t>
  </si>
  <si>
    <t>405-656-9255</t>
  </si>
  <si>
    <t>State Road 520, 3 miles East of State Road 528</t>
  </si>
  <si>
    <t>West Cocoa</t>
  </si>
  <si>
    <t>05-08898</t>
  </si>
  <si>
    <t>2 - Trimble Base Station G.P.S.</t>
  </si>
  <si>
    <t>220326330, 220326340</t>
  </si>
  <si>
    <t>BREAK-IN ATTEMPT</t>
  </si>
  <si>
    <t>Miller Legg &amp; Associates</t>
  </si>
  <si>
    <t>5124 S. State Road 7 (US 441) 441 Commerce Center</t>
  </si>
  <si>
    <t>R3305-33773</t>
  </si>
  <si>
    <t>Vehicle break-in, nothing was stolen</t>
  </si>
  <si>
    <t>Bunche Park Drive &amp; NW 22nd Avenue</t>
  </si>
  <si>
    <t>PD05101208817</t>
  </si>
  <si>
    <t>Leica Total Station TC-705</t>
  </si>
  <si>
    <t>677273</t>
  </si>
  <si>
    <t>Ludouci &amp; Orange Consulting Engineers, I</t>
  </si>
  <si>
    <t>Ory Dawes</t>
  </si>
  <si>
    <t>305-448-1600</t>
  </si>
  <si>
    <t>9105 NW 25 Street</t>
  </si>
  <si>
    <t>Miami-Dade</t>
  </si>
  <si>
    <t>PD051012087912</t>
  </si>
  <si>
    <t>Crew was in café at lunch time when truck was broken into and all survey equipment was stolen</t>
  </si>
  <si>
    <t>James Beadman &amp; Assoc.</t>
  </si>
  <si>
    <t>Jim Beadman</t>
  </si>
  <si>
    <t>305-252-0741</t>
  </si>
  <si>
    <t>13018 SW 85th Avenue Road</t>
  </si>
  <si>
    <t>P005111147456</t>
  </si>
  <si>
    <t>Level and Total Station</t>
  </si>
  <si>
    <t>L. D. Bradley Land Surveyors</t>
  </si>
  <si>
    <t>904-786-6400</t>
  </si>
  <si>
    <t>5773 Normandy Boulevard</t>
  </si>
  <si>
    <t>Jacksonville</t>
  </si>
  <si>
    <t>Duval</t>
  </si>
  <si>
    <t>979328</t>
  </si>
  <si>
    <t>7 TDS Recon Data Collectors</t>
  </si>
  <si>
    <t>FS54A32043, FS523810327, FS47A28169, FS3</t>
  </si>
  <si>
    <t>Woolpert, Inc.</t>
  </si>
  <si>
    <t>John Cestnick</t>
  </si>
  <si>
    <t>305-567-9900</t>
  </si>
  <si>
    <t>SW 312 Street &amp; US 1</t>
  </si>
  <si>
    <t>Homestead</t>
  </si>
  <si>
    <t>05-43225</t>
  </si>
  <si>
    <t>Topcon GTS300 Total Station</t>
  </si>
  <si>
    <t>NV0334</t>
  </si>
  <si>
    <t>American Engineering</t>
  </si>
  <si>
    <t>Matthew Wixted</t>
  </si>
  <si>
    <t>305-341-1113</t>
  </si>
  <si>
    <t>1301 International Parkway</t>
  </si>
  <si>
    <t>Sunrise</t>
  </si>
  <si>
    <t>05-18561</t>
  </si>
  <si>
    <t>TopconCTS213 Total Station</t>
  </si>
  <si>
    <t>28300 SW Ave, Lat.25 30'17", Lon. 8026'15"</t>
  </si>
  <si>
    <t>L08643</t>
  </si>
  <si>
    <t>GPT3003W , CMT Inc. Data Collector, Tripod, triback</t>
  </si>
  <si>
    <t>0A0233</t>
  </si>
  <si>
    <t>Houston, Schulke, Bittle &amp; Stoddard, Inc</t>
  </si>
  <si>
    <t>Stuart Houston</t>
  </si>
  <si>
    <t>772-794-1213</t>
  </si>
  <si>
    <t>9066 102nd Court--Employees Driveway--open topper windo</t>
  </si>
  <si>
    <t>Vero Beach</t>
  </si>
  <si>
    <t>Indian River</t>
  </si>
  <si>
    <t>05-60495</t>
  </si>
  <si>
    <t>Nikon Tribach, St Optima Tilting Prism, CST Rotating Adapter, Subsurface ML-1 Locator</t>
  </si>
  <si>
    <t>05051120A (Subsurface ML-1 Locator)</t>
  </si>
  <si>
    <t>Freedom of Land Corp.</t>
  </si>
  <si>
    <t>Enrique Pousada</t>
  </si>
  <si>
    <t>305-266-4451</t>
  </si>
  <si>
    <t>4435 Le Jeune Road; SE Corner of Battersea Road and S.</t>
  </si>
  <si>
    <t>60110009395</t>
  </si>
  <si>
    <t>DTM-310</t>
  </si>
  <si>
    <t>RWA, Inc</t>
  </si>
  <si>
    <t>Roger Carter</t>
  </si>
  <si>
    <t>239-597-0575</t>
  </si>
  <si>
    <t>I-75 and Collier Boulevard</t>
  </si>
  <si>
    <t>Naples</t>
  </si>
  <si>
    <t>62746</t>
  </si>
  <si>
    <t>Trimble 5800 GPS Base Station, Raven Modem</t>
  </si>
  <si>
    <t>220238536, 0531112571</t>
  </si>
  <si>
    <t>4100 Golden Gate Parkway, Quality Inn &amp; Suites Golf Resort</t>
  </si>
  <si>
    <t>63017</t>
  </si>
  <si>
    <t>Leica TCR705 Total Station and Leica Level NA-728</t>
  </si>
  <si>
    <t>643461, 733693</t>
  </si>
  <si>
    <t>Johnson Engineering, Inc.</t>
  </si>
  <si>
    <t>Barry Syren</t>
  </si>
  <si>
    <t>239-434-0333</t>
  </si>
  <si>
    <t>Livingston Road and Radio Road</t>
  </si>
  <si>
    <t>62999</t>
  </si>
  <si>
    <t>Leica TC805</t>
  </si>
  <si>
    <t>SH507487</t>
  </si>
  <si>
    <t>Wilsonmiller</t>
  </si>
  <si>
    <t>James Lyle</t>
  </si>
  <si>
    <t>239-263-6408</t>
  </si>
  <si>
    <t>Bonita Beach Road, 1/2 mile west of I-75 (Hess Station Parki</t>
  </si>
  <si>
    <t>Bonita Springs</t>
  </si>
  <si>
    <t>Lee</t>
  </si>
  <si>
    <t>06-036123</t>
  </si>
  <si>
    <t>Total Station TC800, Level</t>
  </si>
  <si>
    <t>406410,FNR554773</t>
  </si>
  <si>
    <t>SR826 Palmetto Expressway and NW 67th Ave (N side Palmetto)</t>
  </si>
  <si>
    <t>Total Station Leica TCR302 and a Wild NA-2 Level</t>
  </si>
  <si>
    <t>667463, 517660</t>
  </si>
  <si>
    <t>Scott Worack</t>
  </si>
  <si>
    <t>NW 22nd Ave, Bridge over Biscayne Canal, near 155th Street</t>
  </si>
  <si>
    <t>60206066404</t>
  </si>
  <si>
    <t>Topcon GTS-4</t>
  </si>
  <si>
    <t>w62146</t>
  </si>
  <si>
    <t>Morris-Depew Associates, Inc.</t>
  </si>
  <si>
    <t>Casey Vandenberg</t>
  </si>
  <si>
    <t>239-337-3994</t>
  </si>
  <si>
    <t>North of Alico Rd on Ben Hill Griffin</t>
  </si>
  <si>
    <t>Fort Myers</t>
  </si>
  <si>
    <t>06-036249</t>
  </si>
  <si>
    <t>Leica Base: Receiver Tribach, Antenna, Battery, Tri pod and all cables. All equip have been sribed: T-3 MDS LB 6891</t>
  </si>
  <si>
    <t>457706</t>
  </si>
  <si>
    <t>3150 NW 90 Street</t>
  </si>
  <si>
    <t>PD060221093992</t>
  </si>
  <si>
    <t>Survey Chief hit with a sledgehammer</t>
  </si>
  <si>
    <t>Lochrane Engineering</t>
  </si>
  <si>
    <t>Survey Department</t>
  </si>
  <si>
    <t>407-896-3317</t>
  </si>
  <si>
    <t>Cracker Barrel, 13300 S. Orange Blossom Trail, Orlando FL 32</t>
  </si>
  <si>
    <t>Orlando</t>
  </si>
  <si>
    <t>Orange</t>
  </si>
  <si>
    <t>06-186-06</t>
  </si>
  <si>
    <t>1 Topcon GTS300 Total Station &amp; 1 Wild Automatic Level</t>
  </si>
  <si>
    <t>GU1290, 530205</t>
  </si>
  <si>
    <t>P &amp; S Paving Inc.</t>
  </si>
  <si>
    <t>David Parker</t>
  </si>
  <si>
    <t>386-547-5967</t>
  </si>
  <si>
    <t>365 Garden Street</t>
  </si>
  <si>
    <t>Deland</t>
  </si>
  <si>
    <t>Volusia</t>
  </si>
  <si>
    <t>6754C</t>
  </si>
  <si>
    <t>Topcon Total Station GTS-225 UM0395, Topcon Level AT-G2 KK9598</t>
  </si>
  <si>
    <t>Polaris Associates, Inc.</t>
  </si>
  <si>
    <t>Scott Acker</t>
  </si>
  <si>
    <t>727-524-6500</t>
  </si>
  <si>
    <t>18946 US HWY 19N</t>
  </si>
  <si>
    <t>Clearwater</t>
  </si>
  <si>
    <t>Pinellas</t>
  </si>
  <si>
    <t>2006-9028</t>
  </si>
  <si>
    <t>1-Yamaha Rhino 660, 2005, 5YAM04Y96A0</t>
  </si>
  <si>
    <t>Weidener Surveying &amp; Mapping</t>
  </si>
  <si>
    <t>Samual Fischbein</t>
  </si>
  <si>
    <t>NE1 Avenue--NE 47 Street</t>
  </si>
  <si>
    <t>60419115368</t>
  </si>
  <si>
    <t>Topcon GTS-300</t>
  </si>
  <si>
    <t>Romeu's Cuban Restaurant, I-75 &amp; Sheridan Street</t>
  </si>
  <si>
    <t>Southwest Ranches</t>
  </si>
  <si>
    <t>SW 06-07-00429</t>
  </si>
  <si>
    <t>Leica TCR307</t>
  </si>
  <si>
    <t>684583</t>
  </si>
  <si>
    <t>Triangle Surveying &amp; Mapping, Inc.</t>
  </si>
  <si>
    <t>John Liptak</t>
  </si>
  <si>
    <t>305-597-9701</t>
  </si>
  <si>
    <t>Aventura Publix (Lomen's Plaza)</t>
  </si>
  <si>
    <t>Aventura</t>
  </si>
  <si>
    <t>Topcon Total Station GPT 3002W, Schonstedt Magnetic Locator and Makita Cordless Drill with batteries</t>
  </si>
  <si>
    <t>990624 (Topcon),</t>
  </si>
  <si>
    <t>Cyrix Engineering</t>
  </si>
  <si>
    <t>Ken Palmer</t>
  </si>
  <si>
    <t>941-358-8812</t>
  </si>
  <si>
    <t>NW Corner of US 301 &amp; 51st Ave East (Royal Palm Terrace Apts)</t>
  </si>
  <si>
    <t>Bradenton</t>
  </si>
  <si>
    <t>Manatee</t>
  </si>
  <si>
    <t>06-58389</t>
  </si>
  <si>
    <t>Geodimeter 608 Robotic Total Station and 400 Watt Power Inverter</t>
  </si>
  <si>
    <t>60B30655</t>
  </si>
  <si>
    <t>Pickett &amp; Associates, Inc.</t>
  </si>
  <si>
    <t>Greg Prather</t>
  </si>
  <si>
    <t>863-533-9095</t>
  </si>
  <si>
    <t>255 West Keene Road</t>
  </si>
  <si>
    <t>Apopka</t>
  </si>
  <si>
    <t>06-105245</t>
  </si>
  <si>
    <t>Topcon Total Station GTS602MNL  SSN - SQ0513</t>
  </si>
  <si>
    <t>SQ0513</t>
  </si>
  <si>
    <t>City of Fort Lauderdale</t>
  </si>
  <si>
    <t>Kent Collingwood</t>
  </si>
  <si>
    <t>954-828-5053</t>
  </si>
  <si>
    <t>At a construction site within the ROW of SW 24 ST just west</t>
  </si>
  <si>
    <t>CN 06.144017</t>
  </si>
  <si>
    <t>Total Station - LEICA TCR702 #650697, GPS System – LEICA SR500 #130050, LEICA TR500 #21799, LEICA AT502 #8327 &amp; a V-Depth measuring device</t>
  </si>
  <si>
    <t>Moss Construction</t>
  </si>
  <si>
    <t>Carol Shafer</t>
  </si>
  <si>
    <t>cshafer@fltgeosystems.com</t>
  </si>
  <si>
    <t>Nova University</t>
  </si>
  <si>
    <t>A LCA TCR </t>
  </si>
  <si>
    <t>755219</t>
  </si>
  <si>
    <t>Hyatt Survey Services, Inc.</t>
  </si>
  <si>
    <t>Russell Hyatt</t>
  </si>
  <si>
    <t>941-748-4693</t>
  </si>
  <si>
    <t>Econo Lodge Motel : 553 NE 1st Ave. in Florida City. Equipme</t>
  </si>
  <si>
    <t>Florida City</t>
  </si>
  <si>
    <t>7003570</t>
  </si>
  <si>
    <t>2 (green) 2007 Prairie 360 ATVS.  Each valued at $5,199.00; 1 2006 Express Trailer Valued at $1,633</t>
  </si>
  <si>
    <t>VINS #JKBVFHA187B566180 and #JKBVFHA137B</t>
  </si>
  <si>
    <t>Craven Thompson &amp; Assoc.</t>
  </si>
  <si>
    <t>Rick Pryce</t>
  </si>
  <si>
    <t>One block north of Peters Road on State Rd. 7 (west)</t>
  </si>
  <si>
    <t>705000462</t>
  </si>
  <si>
    <t>Leica TC 703</t>
  </si>
  <si>
    <t>Kimley-Horn &amp; Assoc</t>
  </si>
  <si>
    <t>Paul Suthard</t>
  </si>
  <si>
    <t>772-794-4109</t>
  </si>
  <si>
    <t>5720 Wiles Rd, (Restaurant parking lot)</t>
  </si>
  <si>
    <t>Coral Springs</t>
  </si>
  <si>
    <t>Lecica 802Total Station</t>
  </si>
  <si>
    <t>658154</t>
  </si>
  <si>
    <t>Carl Albrektsen</t>
  </si>
  <si>
    <t>US 447 (SR 7) &amp; Broward Blvd.</t>
  </si>
  <si>
    <t>705000999</t>
  </si>
  <si>
    <t>Leica TC 705 Total Station</t>
  </si>
  <si>
    <t>653756</t>
  </si>
  <si>
    <t>Erdman Anthony</t>
  </si>
  <si>
    <t>Bryan Merritt</t>
  </si>
  <si>
    <t>561-753-9723</t>
  </si>
  <si>
    <t>SR 80 (Southern Blvd.) &amp; S. Olive Ave. @ Valero Gas Station</t>
  </si>
  <si>
    <t>WPBPD #07-12801</t>
  </si>
  <si>
    <t>Topcon GTS 300</t>
  </si>
  <si>
    <t>NV0313</t>
  </si>
  <si>
    <t>Doanld D. Daniels, Inc</t>
  </si>
  <si>
    <t>330 Southern Blvd - Flannigans</t>
  </si>
  <si>
    <t>07-12885</t>
  </si>
  <si>
    <t>Leica TC600</t>
  </si>
  <si>
    <t>409197</t>
  </si>
  <si>
    <t>TBE Group, Inc.</t>
  </si>
  <si>
    <t>Chuck Schramm</t>
  </si>
  <si>
    <t>954-914-3259</t>
  </si>
  <si>
    <t>Southbound SR 7 Ramp to Westbound turnpike ramp</t>
  </si>
  <si>
    <t>FHP-K070FF031284</t>
  </si>
  <si>
    <t>Leica GPS Base Station Receiver, Radio, antenna &amp; Battery</t>
  </si>
  <si>
    <t>290 W Copans Rd, (in gas station parking lot)</t>
  </si>
  <si>
    <t>PB07-06-02358</t>
  </si>
  <si>
    <t>Trimble 5800 Gps Rover and Trimble 5700 Base Station</t>
  </si>
  <si>
    <t>ER Brownell &amp; Associates</t>
  </si>
  <si>
    <t>Tom Brownell</t>
  </si>
  <si>
    <t>305-446-3511</t>
  </si>
  <si>
    <t>Construction Site - 3941 NW 22nd Avenue</t>
  </si>
  <si>
    <t>PD070608304463</t>
  </si>
  <si>
    <t>GTS 4 Topcon Total Station with Tripod</t>
  </si>
  <si>
    <t>W60540</t>
  </si>
  <si>
    <t>3698 N. Federal Hwy (Shopping Center Parking Lot)</t>
  </si>
  <si>
    <t>2007-010510</t>
  </si>
  <si>
    <t>Leica 705 TCR Total Station</t>
  </si>
  <si>
    <t>City of Boca Raton</t>
  </si>
  <si>
    <t>Enrique G. Vidaurreta</t>
  </si>
  <si>
    <t>561-416-3405</t>
  </si>
  <si>
    <t>Municipal Services Complex at the City of Boca Raton.</t>
  </si>
  <si>
    <t>Sokkia Set 2B</t>
  </si>
  <si>
    <t>D20828</t>
  </si>
  <si>
    <t>Miller Legg</t>
  </si>
  <si>
    <t>David Reyes</t>
  </si>
  <si>
    <t>561) 689-1138</t>
  </si>
  <si>
    <t>state road 7 north of Hallandale beach blvd</t>
  </si>
  <si>
    <t>Hallandale Beach</t>
  </si>
  <si>
    <t>Topcon total station; back sight setup</t>
  </si>
  <si>
    <t>hh0878</t>
  </si>
  <si>
    <t>High Surveying &amp; Mapping</t>
  </si>
  <si>
    <t>Bill High</t>
  </si>
  <si>
    <t>305-252-0698</t>
  </si>
  <si>
    <t>Pollo Tropical Parking Lot @ SW 6th Ave./ Hallandale Beach B</t>
  </si>
  <si>
    <t>07-21337</t>
  </si>
  <si>
    <t>Topcon Total Station Model GTS 225; Topcon Level Model AT-G2</t>
  </si>
  <si>
    <t>UM3067; TG7608</t>
  </si>
  <si>
    <t>Broward County</t>
  </si>
  <si>
    <t>Eric Augusto</t>
  </si>
  <si>
    <t>954-577-4576</t>
  </si>
  <si>
    <t>1100 Lyons Rd - S of intersection of Coconut Creek Pkwy &amp; Lyons Rd</t>
  </si>
  <si>
    <t>Coconut Creek</t>
  </si>
  <si>
    <t>07-18433</t>
  </si>
  <si>
    <t>Leica TCR 702 Total Station</t>
  </si>
  <si>
    <t>655001</t>
  </si>
  <si>
    <t>Southeastern Surveying &amp; Mapping</t>
  </si>
  <si>
    <t>Steven Brown</t>
  </si>
  <si>
    <t>407-292-8580 x214</t>
  </si>
  <si>
    <t>Working on State Road 50 between I-4 and Orange Ave. Vehicle</t>
  </si>
  <si>
    <t>2007-268324</t>
  </si>
  <si>
    <t>Stephen Gibbs</t>
  </si>
  <si>
    <t>North of Broward Blvd. Easet Side of SR 441; parked in a sho</t>
  </si>
  <si>
    <t>707000615</t>
  </si>
  <si>
    <t>Nikon DTM A5LG Lietz Level, M.scope</t>
  </si>
  <si>
    <t>Doudney Surveyors</t>
  </si>
  <si>
    <t>David Doudney</t>
  </si>
  <si>
    <t>At a shopping center at the intersection of 17-92 and Lake D</t>
  </si>
  <si>
    <t>Maitland</t>
  </si>
  <si>
    <t>Leica 407 and HO48GX data Collector</t>
  </si>
  <si>
    <t>751813 (Leica 407)</t>
  </si>
  <si>
    <t>John Weigle</t>
  </si>
  <si>
    <t>Coral Landings Shopping Center (Publix), 33119 US Highway No</t>
  </si>
  <si>
    <t>Palm Harbor</t>
  </si>
  <si>
    <t>07-206315</t>
  </si>
  <si>
    <t>Trimble Robotic Total Station 5600Dr 200+</t>
  </si>
  <si>
    <t>63520897</t>
  </si>
  <si>
    <t>Near NW 207th Street and NW 39th Avenue</t>
  </si>
  <si>
    <t>70824454257</t>
  </si>
  <si>
    <t>Lecia TC 803 Titak Station</t>
  </si>
  <si>
    <t>834227</t>
  </si>
  <si>
    <t>Integrate Engineering Soultions, LLC</t>
  </si>
  <si>
    <t>Elgin Duley III</t>
  </si>
  <si>
    <t>850-682-4269</t>
  </si>
  <si>
    <t>Walton County, Highway 2 and Long Road</t>
  </si>
  <si>
    <t>Walton</t>
  </si>
  <si>
    <t>topcan Hyprer Lite</t>
  </si>
  <si>
    <t>3845544</t>
  </si>
  <si>
    <t>American Eng. &amp; Dev. Corp.</t>
  </si>
  <si>
    <t>305-825-9800</t>
  </si>
  <si>
    <t>NW 34th St &amp; Midtown Blvd</t>
  </si>
  <si>
    <t>071126-349822</t>
  </si>
  <si>
    <t>Total Station and TDS ranger 200c</t>
  </si>
  <si>
    <t>William O. High</t>
  </si>
  <si>
    <t>SW 37 Ave. &amp; 25 Terrace</t>
  </si>
  <si>
    <t>071204-359061</t>
  </si>
  <si>
    <t>Winningham &amp; Fradley, Inc</t>
  </si>
  <si>
    <t>David Fradley</t>
  </si>
  <si>
    <t>954-771-7440</t>
  </si>
  <si>
    <t>111 NE 44 St  - Parking Lot</t>
  </si>
  <si>
    <t>Oakland Park</t>
  </si>
  <si>
    <t>OP07-12-1695</t>
  </si>
  <si>
    <t>Leica 405 Total Station</t>
  </si>
  <si>
    <t>752510</t>
  </si>
  <si>
    <t>PRISM Surveying, Inc.</t>
  </si>
  <si>
    <t>Trish Pedraza</t>
  </si>
  <si>
    <t>561-204-1035</t>
  </si>
  <si>
    <t>928 E Hillsboro Blvd - Public Parking Lot</t>
  </si>
  <si>
    <t>7/12/3003</t>
  </si>
  <si>
    <t>Topcon Robotic Survey Transit Unit</t>
  </si>
  <si>
    <t>590340</t>
  </si>
  <si>
    <t>Florida Level &amp; Transit</t>
  </si>
  <si>
    <t>Terry Mckay</t>
  </si>
  <si>
    <t>Warehouse</t>
  </si>
  <si>
    <t>07-163327</t>
  </si>
  <si>
    <t>Several Laser Instruments</t>
  </si>
  <si>
    <t>Russell Engineering, Inc.</t>
  </si>
  <si>
    <t>Sandra Barnes</t>
  </si>
  <si>
    <t>941-757-0080</t>
  </si>
  <si>
    <t>21200 Block of SR7 (US441)</t>
  </si>
  <si>
    <t>2008-001043</t>
  </si>
  <si>
    <t>Topcon GTS-802A Robotic Total Statiion</t>
  </si>
  <si>
    <t>yb008</t>
  </si>
  <si>
    <t>Jack Hardy Inc.</t>
  </si>
  <si>
    <t>Steve R. Sabol</t>
  </si>
  <si>
    <t>954-583-8945</t>
  </si>
  <si>
    <t>Rt. A1A between Sunrise Blvd and Oakland Park Blvd</t>
  </si>
  <si>
    <t>Topcon</t>
  </si>
  <si>
    <t>fq1021</t>
  </si>
  <si>
    <t>Scott Pirtle</t>
  </si>
  <si>
    <t>20000 w Dixie Hwy</t>
  </si>
  <si>
    <t>080308111841</t>
  </si>
  <si>
    <t>Leica TC 705</t>
  </si>
  <si>
    <t>650184</t>
  </si>
  <si>
    <t>Keith and Associates, Inc</t>
  </si>
  <si>
    <t>Eliot Lazowick</t>
  </si>
  <si>
    <t>954-788-3400</t>
  </si>
  <si>
    <t>Subway / Atlantic Blvd. 1 block from office</t>
  </si>
  <si>
    <t>PB08-03-1799</t>
  </si>
  <si>
    <t>Digital Level and Total Station</t>
  </si>
  <si>
    <t>282627 &amp; 507173</t>
  </si>
  <si>
    <t>Barry Rd &amp; US441</t>
  </si>
  <si>
    <t>Topcon GTS -825AR Robotic Total Station</t>
  </si>
  <si>
    <t>N.W. 183 rd street &amp; 59th Ave,</t>
  </si>
  <si>
    <t>PD 080307115632</t>
  </si>
  <si>
    <t>291096</t>
  </si>
  <si>
    <t>Baseline Engineering</t>
  </si>
  <si>
    <t>Roxanna Trinka</t>
  </si>
  <si>
    <t>561-417-0700</t>
  </si>
  <si>
    <t>123 NE 11 Ave</t>
  </si>
  <si>
    <t>Boynton Beach</t>
  </si>
  <si>
    <t>08 11756</t>
  </si>
  <si>
    <t>Total Station Set530R Reflectorless</t>
  </si>
  <si>
    <t>McLaughlin Engineering Company</t>
  </si>
  <si>
    <t>1201 South State Rd #7 and NW Corner Davie Blvd &amp; SR #7</t>
  </si>
  <si>
    <t>803000588</t>
  </si>
  <si>
    <t>Leica TCR805</t>
  </si>
  <si>
    <t>834700</t>
  </si>
  <si>
    <t>Richard Cousins</t>
  </si>
  <si>
    <t>1655 N Commerce Parkway - Atrio Office Building</t>
  </si>
  <si>
    <t>Weston</t>
  </si>
  <si>
    <t>WS08-04-22</t>
  </si>
  <si>
    <t>Magnetic Locator</t>
  </si>
  <si>
    <t>Cousins Surveyors &amp; Assoc., Inc.</t>
  </si>
  <si>
    <t>Atrio Real Office Building - 1655 N Commerce Pkwy</t>
  </si>
  <si>
    <t>Scott McLaughlin</t>
  </si>
  <si>
    <t>400 NE 3rd Ave (McLaughlin Office)</t>
  </si>
  <si>
    <t>08-046203</t>
  </si>
  <si>
    <t>Topcon Legacy E Reciever</t>
  </si>
  <si>
    <t>735-1682</t>
  </si>
  <si>
    <t>Consul Tech Enterprises, Inc.</t>
  </si>
  <si>
    <t>Paul S. Raskin</t>
  </si>
  <si>
    <t>954-438-4300, ext. 1016</t>
  </si>
  <si>
    <t>along S. R. 959 (SW 57th Ave) near intersection of S.R. 959 (SW 57th Ave) and SW 10th Str</t>
  </si>
  <si>
    <t>West Miami</t>
  </si>
  <si>
    <t>08-1720</t>
  </si>
  <si>
    <t>Jorge Diaz</t>
  </si>
  <si>
    <t>Topcon GTS-312</t>
  </si>
  <si>
    <t>NX0917</t>
  </si>
  <si>
    <t>SE Corner of SR 7 &amp; Hallandale Beach Blvd.</t>
  </si>
  <si>
    <t>West Park</t>
  </si>
  <si>
    <t>wp08-05-00051</t>
  </si>
  <si>
    <t>Topcon GTS-825AR Roboctic Total Station</t>
  </si>
  <si>
    <t>KCI Technologies, Inc</t>
  </si>
  <si>
    <t>Xynthia Rodriguez</t>
  </si>
  <si>
    <t>813-740-2300</t>
  </si>
  <si>
    <t>3303 Lake Ave. N.</t>
  </si>
  <si>
    <t>Plant City</t>
  </si>
  <si>
    <t>Hillsborough</t>
  </si>
  <si>
    <t>0805-135y</t>
  </si>
  <si>
    <t>Toshiba LapTop and Trimble TSCE Data Collector</t>
  </si>
  <si>
    <t>35185102k &amp; 00044370</t>
  </si>
  <si>
    <t>Calivin Giordano &amp; Assoc. Inc</t>
  </si>
  <si>
    <t>Jon Nolting</t>
  </si>
  <si>
    <t>11902 SW 31st Court</t>
  </si>
  <si>
    <t>08-05-02896</t>
  </si>
  <si>
    <t>fs34a16479-1</t>
  </si>
  <si>
    <t>A&amp;B Engineering</t>
  </si>
  <si>
    <t>Dennis Painter</t>
  </si>
  <si>
    <t>561-383-7480</t>
  </si>
  <si>
    <t>485 Iris Street</t>
  </si>
  <si>
    <t>08-11808</t>
  </si>
  <si>
    <t>R7 Base Unit &amp; Kit, R8 Rover Unit &amp; Kit, TM3 Radio &amp; Kit, Zephyr Geodetic Antenna</t>
  </si>
  <si>
    <t>0220364449, 4526152549, 4517148854, 0220</t>
  </si>
  <si>
    <t>Baskerville Donovan, Inc</t>
  </si>
  <si>
    <t>Jeremiah Slaymaker</t>
  </si>
  <si>
    <t>850-656-1212</t>
  </si>
  <si>
    <t>Hwy 441 at Budget Inn Parking Lot, West of Hwy 436 Intersection</t>
  </si>
  <si>
    <t>Tribrach &amp; Prism (Set). Schonstedt, HP48 w/ Card, Compass, First Aid, and Various Tools along w/ all gas cards</t>
  </si>
  <si>
    <t>Avirom  and Associates, Inc.</t>
  </si>
  <si>
    <t>Mike Avirom</t>
  </si>
  <si>
    <t>50 SW 2 Avenue- Parking Lot</t>
  </si>
  <si>
    <t>2802355</t>
  </si>
  <si>
    <t>Leica TCR705</t>
  </si>
  <si>
    <t>647054</t>
  </si>
  <si>
    <t>DRMP, Inc.</t>
  </si>
  <si>
    <t>Cindy Kuglar or Glenn Lusink</t>
  </si>
  <si>
    <t>904-641-0123</t>
  </si>
  <si>
    <t>8001 Belfort Pkwy, Ste 200 (DRMP Office)</t>
  </si>
  <si>
    <t>601967</t>
  </si>
  <si>
    <t>Topcon GPT 3002W, Topcon GPT 6002C, 2 Rangers with TDS software, dell projector</t>
  </si>
  <si>
    <t>990216, WT0228, 5534A22221, 5523A15455</t>
  </si>
  <si>
    <t>State Road 7 &amp; Sheridan Street</t>
  </si>
  <si>
    <t>08-021602</t>
  </si>
  <si>
    <t>505029</t>
  </si>
  <si>
    <t>4200 Congress Ave</t>
  </si>
  <si>
    <t>05-085322</t>
  </si>
  <si>
    <t>Topcon GTS-710 Total Station, Hewlett Packard Data Collector with SMI data collection card, memory card, cables, and software, Crain quick release Tri</t>
  </si>
  <si>
    <t>QY0190</t>
  </si>
  <si>
    <t>Miami-Dade County</t>
  </si>
  <si>
    <t>Mike Whitling</t>
  </si>
  <si>
    <t>NW 37 Ave &amp; NW 71 St</t>
  </si>
  <si>
    <t>NW 77 Terrace &amp; NW 23 Avenue</t>
  </si>
  <si>
    <t>TDS Ranger Data Collector / LEICA TCR703</t>
  </si>
  <si>
    <t>00031144 / 655889</t>
  </si>
  <si>
    <t>Atlas Surveying &amp; Mapping, Inc.</t>
  </si>
  <si>
    <t>Kenneth Drury</t>
  </si>
  <si>
    <t>561-640-4069</t>
  </si>
  <si>
    <t>9900 Sheridan Street</t>
  </si>
  <si>
    <t>08-062189</t>
  </si>
  <si>
    <t>Topcon Legacy E Base Setup, tripod, battery, antenna</t>
  </si>
  <si>
    <t>2352075, 2681559, 4312585</t>
  </si>
  <si>
    <t>Douglass Leavy &amp; Assoc.</t>
  </si>
  <si>
    <t>Scott Douglass</t>
  </si>
  <si>
    <t>954-344-7994</t>
  </si>
  <si>
    <t>SW 3rd Ave &amp; SW 1st St - nw corner parking lot</t>
  </si>
  <si>
    <t>Boca Raton 08-15455</t>
  </si>
  <si>
    <t>Topcon GTS 226 Total Station</t>
  </si>
  <si>
    <t>VN6223</t>
  </si>
  <si>
    <t>Sam Hall</t>
  </si>
  <si>
    <t>NW 36th Street and NW 3rd Avenue</t>
  </si>
  <si>
    <t>Two Total Stations</t>
  </si>
  <si>
    <t>Burger King located near Oakland Park Blvd and Andrews Avenue</t>
  </si>
  <si>
    <t>a couple of Tribrachs</t>
  </si>
  <si>
    <t>Calvin-Giordano</t>
  </si>
  <si>
    <t>Bob Jackson</t>
  </si>
  <si>
    <t>Greenbriar Dr between Federal Hwy &amp; Lakeshore Dr</t>
  </si>
  <si>
    <t>2 Total Stations</t>
  </si>
  <si>
    <t>Southbound Turnpike just south of County Line Road (East of Calder Race Track)</t>
  </si>
  <si>
    <t>FHPK080FF046493</t>
  </si>
  <si>
    <t>Leica TCR 703</t>
  </si>
  <si>
    <t>659004</t>
  </si>
  <si>
    <t>Calder Race Track north entrance to barns on County Line Rd</t>
  </si>
  <si>
    <t>2008-020345</t>
  </si>
  <si>
    <t>Leica TC803 Total Station</t>
  </si>
  <si>
    <t>Peter Blandino Sr Land Surveyor</t>
  </si>
  <si>
    <t>Peter Blandino Sr</t>
  </si>
  <si>
    <t>954-920-6141</t>
  </si>
  <si>
    <t>599 S. Federal Highway, intersection of S.E. 6th Ave. &amp; S. Federal Highway</t>
  </si>
  <si>
    <t>Dania Beach</t>
  </si>
  <si>
    <t>DN809-02361</t>
  </si>
  <si>
    <t>Total Station &amp; other equipment</t>
  </si>
  <si>
    <t>Gibbs Land Surveyors, Inc.</t>
  </si>
  <si>
    <t>Stephen K. Seeley</t>
  </si>
  <si>
    <t>21151 NW 2 Ave (US 441)-parking lot north of n.property line</t>
  </si>
  <si>
    <t>2008022020</t>
  </si>
  <si>
    <t>Sokkia Set 5 Total Station</t>
  </si>
  <si>
    <t>150663</t>
  </si>
  <si>
    <t>Wantman Group, Inc</t>
  </si>
  <si>
    <t>Charity Deleon</t>
  </si>
  <si>
    <t>561-687-2220</t>
  </si>
  <si>
    <t>548 Mercantile Place</t>
  </si>
  <si>
    <t>Port St Lucie</t>
  </si>
  <si>
    <t>St Lucie</t>
  </si>
  <si>
    <t>308022740</t>
  </si>
  <si>
    <t>0B1570</t>
  </si>
  <si>
    <t>R.B. Baker Construction, Inc.</t>
  </si>
  <si>
    <t>Andy Knuppel</t>
  </si>
  <si>
    <t>904-509-3910</t>
  </si>
  <si>
    <t>Between Callahan &amp; Bryceville, FL; vehicle recovered next morning on Bulls Bay Highway, between Commonwealth Ave. &amp; Pritchard Road in west Jacksonville</t>
  </si>
  <si>
    <t>Callahan/Bryceville</t>
  </si>
  <si>
    <t>Nassau</t>
  </si>
  <si>
    <t>200806425</t>
  </si>
  <si>
    <t>2 Topcon Hiper+ Receivers, 1 Topcon Legacy-E+ Receiver, 1 Pacific Crest PDL Radio, 2 Topcon FC-100 Data Collector, 1 Sokkia C-32 Auto Level</t>
  </si>
  <si>
    <t>SN 251-2167, SN 251-2707, SN 340-0683, S</t>
  </si>
  <si>
    <t>Florida Department of Transportation</t>
  </si>
  <si>
    <t>Scott Perkins</t>
  </si>
  <si>
    <t>305-470-5194</t>
  </si>
  <si>
    <t>At the District Six FDOT District Office - 1000 N.W. 111 Avenue, Miami, Florida 33172 – Main Office: (305) 470 – 5197.</t>
  </si>
  <si>
    <t>FHPE080FF046653</t>
  </si>
  <si>
    <t>Topcon GTS-4 Total Station and carrying case</t>
  </si>
  <si>
    <t>FT0143</t>
  </si>
  <si>
    <t>Aylward Engineering &amp; Surveying</t>
  </si>
  <si>
    <t>Sharon Aylward Cox</t>
  </si>
  <si>
    <t>South Side Baptist Hospital, SW 94th St. between SW 87th Ave. &amp; SW 92nd Ave.</t>
  </si>
  <si>
    <t>08-139797</t>
  </si>
  <si>
    <t>Sokkia set 6302</t>
  </si>
  <si>
    <t>28663</t>
  </si>
  <si>
    <t>J.F. Lopez &amp; Associates</t>
  </si>
  <si>
    <t>Jose F. Lopez</t>
  </si>
  <si>
    <t>305-828-2725</t>
  </si>
  <si>
    <t>NW 31 Ave between 91st and 92nd St. during survey of 9111 NW 31 Ave (Duplex) &amp; 3091 NW 91 St.</t>
  </si>
  <si>
    <t>PD081029514856</t>
  </si>
  <si>
    <t>Sokkia set 530R3, wooden tripod, and TDS Data Collector (HP48)</t>
  </si>
  <si>
    <t>137027</t>
  </si>
  <si>
    <t>NW 4th Street &amp; NW 7th Ave.</t>
  </si>
  <si>
    <t>14300 SW 8th Str. (Restaurant Parking Lot)</t>
  </si>
  <si>
    <t>PD081117545984</t>
  </si>
  <si>
    <t>Benjamin Hoyle</t>
  </si>
  <si>
    <t>NW 22nd Avenue &amp; NW 36th Str.</t>
  </si>
  <si>
    <t>81215369762</t>
  </si>
  <si>
    <t>Total Station TC 705 and Digital Level</t>
  </si>
  <si>
    <t>750914 &amp; DNA330820</t>
  </si>
  <si>
    <t>Kathleen L. Hall Land Surveying, Inc.</t>
  </si>
  <si>
    <t>Kathy Hall</t>
  </si>
  <si>
    <t>561-443-0426</t>
  </si>
  <si>
    <t>Woolbright &amp; Federal Highway</t>
  </si>
  <si>
    <t>08-059445</t>
  </si>
  <si>
    <t>Leica TCR 705 Total Station</t>
  </si>
  <si>
    <t>655154</t>
  </si>
  <si>
    <t>M. G. Vera &amp; Assoc., Inc.</t>
  </si>
  <si>
    <t>Michael McKay</t>
  </si>
  <si>
    <t>305-221-6210</t>
  </si>
  <si>
    <t>NW 12 Ave &amp; NW 67 St., residential neighborhood</t>
  </si>
  <si>
    <t>377164</t>
  </si>
  <si>
    <t>Lieca TCR803 Total Station &amp; Topcon Husky Data Collector</t>
  </si>
  <si>
    <t>853231</t>
  </si>
  <si>
    <t>Ben Hoyle</t>
  </si>
  <si>
    <t>NW 7 AVE (441) and NW 35 ST</t>
  </si>
  <si>
    <t>090128-028298</t>
  </si>
  <si>
    <t>Leica TC 407 - Ranger Data Collector - Wild NA2 Level</t>
  </si>
  <si>
    <t>75677, SS28A20209,</t>
  </si>
  <si>
    <t>Douglass-Leavy &amp; Associates</t>
  </si>
  <si>
    <t>14700 SW 26 St, Publix Parking Lot</t>
  </si>
  <si>
    <t>090219-051684</t>
  </si>
  <si>
    <t>Topcon Hyper GPS, Topcon GTS 236W, CDMAC 3210 Modem</t>
  </si>
  <si>
    <t>4570448, 284741, 0543120758</t>
  </si>
  <si>
    <t>Seminole Classic Casino, 4150 N State Road 7</t>
  </si>
  <si>
    <t>Seminole Resv</t>
  </si>
  <si>
    <t>2009-05311</t>
  </si>
  <si>
    <t>Topcon 705, TDSRanger Data Collector</t>
  </si>
  <si>
    <t>750914, SS22A14139</t>
  </si>
  <si>
    <t>Scwebke - Shiskin</t>
  </si>
  <si>
    <t>Jose Sanfiel</t>
  </si>
  <si>
    <t>250' east of Bird Road and</t>
  </si>
  <si>
    <t>9052716229</t>
  </si>
  <si>
    <t>251766</t>
  </si>
  <si>
    <t>American Surveying, Inc.</t>
  </si>
  <si>
    <t>Boyd Allen</t>
  </si>
  <si>
    <t>813-234-0103</t>
  </si>
  <si>
    <t>NE Corner NW 73 ST and NW 32 Ave</t>
  </si>
  <si>
    <t>090707-300626</t>
  </si>
  <si>
    <t>Topcon 3005 W</t>
  </si>
  <si>
    <t>OB1573</t>
  </si>
  <si>
    <t>Compass Point Surveyors, PL</t>
  </si>
  <si>
    <t>Benjamin Wiser</t>
  </si>
  <si>
    <t>727-230-9060</t>
  </si>
  <si>
    <t>Intersection Biscayne Blvd &amp; NE 17th Terrace</t>
  </si>
  <si>
    <t>090709-210895</t>
  </si>
  <si>
    <t>A. Guitierrez</t>
  </si>
  <si>
    <t>Topcon GR-3 GPS Receivers (Base &amp; Rover)</t>
  </si>
  <si>
    <t>391-0131, 391-0134</t>
  </si>
  <si>
    <t>John A. Grant, Jr., Inc.</t>
  </si>
  <si>
    <t>Scott Reid</t>
  </si>
  <si>
    <t>FPL Easement, behind 879 NW 49 AVE.</t>
  </si>
  <si>
    <t>0907-000523</t>
  </si>
  <si>
    <t>642418</t>
  </si>
  <si>
    <t>Winningham &amp; Fradley</t>
  </si>
  <si>
    <t>Mark Sturgis</t>
  </si>
  <si>
    <t>1240 N. Federal Highway</t>
  </si>
  <si>
    <t>09-082483</t>
  </si>
  <si>
    <t>Leica TC 405 Total Station</t>
  </si>
  <si>
    <t>847574</t>
  </si>
  <si>
    <t>Bob Bloomster</t>
  </si>
  <si>
    <t>772-2600246</t>
  </si>
  <si>
    <t>East of NE  4 AVE on NE 59 ST</t>
  </si>
  <si>
    <t>90903277454</t>
  </si>
  <si>
    <t>Nicon NPL332 Total Station &amp; Tripod</t>
  </si>
  <si>
    <t>40310</t>
  </si>
  <si>
    <t>Greenhorne &amp; Omara</t>
  </si>
  <si>
    <t>John Adler</t>
  </si>
  <si>
    <t>561-686-7707</t>
  </si>
  <si>
    <t>Turnpike Northbound, 2000' north of Griffin Road</t>
  </si>
  <si>
    <t>FHPK090FP046612</t>
  </si>
  <si>
    <t>2-Trimble R8 GPS,TSC2 DC, Pacific Crest Radio, Topcon GPT-3103W, Topcon AT-G3 Level, 10mt cable, Cell Wave Antenna, Wallet</t>
  </si>
  <si>
    <t>4641123803,4641123817,NEILMR400N, 631316,8Q0175, MC8697</t>
  </si>
  <si>
    <t>A. Fiore &amp; Associates, Inc.</t>
  </si>
  <si>
    <t>Antonio Fiore</t>
  </si>
  <si>
    <t>305-221-3040</t>
  </si>
  <si>
    <t>590 Ansin Blvd</t>
  </si>
  <si>
    <t>09-39183</t>
  </si>
  <si>
    <t>Sokia 630R Total Station</t>
  </si>
  <si>
    <t>138097</t>
  </si>
  <si>
    <t>Douglass, Leavy &amp; Associates</t>
  </si>
  <si>
    <t>954-334-7994</t>
  </si>
  <si>
    <t>Coral Way, between 19th and 20th Road</t>
  </si>
  <si>
    <t>90922300168</t>
  </si>
  <si>
    <t>Topcon GTS 304, TDS Ranger Data Collector</t>
  </si>
  <si>
    <t>FQ1283, SS51C11652</t>
  </si>
  <si>
    <t>Craig A. Smith &amp; Associates, Inc</t>
  </si>
  <si>
    <t>Bob Keener</t>
  </si>
  <si>
    <t>561-314-4445</t>
  </si>
  <si>
    <t>NE Corner Nob Hill Road &amp; State Road 84</t>
  </si>
  <si>
    <t>090900-258</t>
  </si>
  <si>
    <t>NVO208</t>
  </si>
  <si>
    <t>Atlantic Blvd and SE 23 Avenue</t>
  </si>
  <si>
    <t>09-09-9091</t>
  </si>
  <si>
    <t>Leica 705, Allegro EFB data collector, tripod</t>
  </si>
  <si>
    <t>677270, 11178</t>
  </si>
  <si>
    <t>Miami Dade County Survey Section</t>
  </si>
  <si>
    <t>Scott Riggs</t>
  </si>
  <si>
    <t>SW 104 Street and SW 82 Avenue</t>
  </si>
  <si>
    <t>Leica TCR 703 Total Station</t>
  </si>
  <si>
    <t>640630</t>
  </si>
  <si>
    <t>Peninsular Corp Dr and Hospitality Way</t>
  </si>
  <si>
    <t>09-13673</t>
  </si>
  <si>
    <t>Leica 805 Total Station</t>
  </si>
  <si>
    <t>502644</t>
  </si>
  <si>
    <t>GPServ, Inc.</t>
  </si>
  <si>
    <t>Dave Holt</t>
  </si>
  <si>
    <t>1-888-782-1997</t>
  </si>
  <si>
    <t>621 Brookhaven Drive</t>
  </si>
  <si>
    <t>2009-474809</t>
  </si>
  <si>
    <t>Det. White 407-246-2979</t>
  </si>
  <si>
    <t>Office Broken into,Trimble VX Robotic Total Station, Trimble 5700 Receiver, 1-TSC2 and 1-TSCe Survey Controllers, 2- Airlink Modems, 1 Trimble ST Hand</t>
  </si>
  <si>
    <t>SW 136 Ave and State Rd 84, Publix Parking lot</t>
  </si>
  <si>
    <t>0000</t>
  </si>
  <si>
    <t>Attempted Breakin</t>
  </si>
  <si>
    <t>Zurwelle - Whitaker, Inc.</t>
  </si>
  <si>
    <t>Eddie Martinez</t>
  </si>
  <si>
    <t>305-534-4668</t>
  </si>
  <si>
    <t>95 NE 80th Terrace</t>
  </si>
  <si>
    <t>Ground Penetrating Radar equipment and aerial photogrammetry equipment</t>
  </si>
  <si>
    <t>305-860-3866</t>
  </si>
  <si>
    <t>5555 SW 84th Street, near School site</t>
  </si>
  <si>
    <t>91012451303</t>
  </si>
  <si>
    <t>Topcon GTS 501, Recon Data collector</t>
  </si>
  <si>
    <t>JR0053, CS14A03270</t>
  </si>
  <si>
    <t>Calvin Giordano &amp; Associates</t>
  </si>
  <si>
    <t>Jim Fredrick</t>
  </si>
  <si>
    <t>1800 Eller Drive, south side of building</t>
  </si>
  <si>
    <t>09-10-3484</t>
  </si>
  <si>
    <t>Topcon 3001 W</t>
  </si>
  <si>
    <t>990237</t>
  </si>
  <si>
    <t>Inframap Corp</t>
  </si>
  <si>
    <t>Jay Scagliola</t>
  </si>
  <si>
    <t>561-586-0790</t>
  </si>
  <si>
    <t>1285 South State Road 7, Georgia Pig Restaurant</t>
  </si>
  <si>
    <t>BSO 9-10-3785</t>
  </si>
  <si>
    <t>Gonzalez</t>
  </si>
  <si>
    <t>Topcon GPT 3102W, Truck door lock punched in</t>
  </si>
  <si>
    <t>8P0054</t>
  </si>
  <si>
    <t>Craig A. Smith &amp; Associates, Inc.</t>
  </si>
  <si>
    <t>1190 Weston Road</t>
  </si>
  <si>
    <t>09-10-1143</t>
  </si>
  <si>
    <t>Topcon GTS-300 Total Station, Trimble 5800 Base, Trimble TSCE Controller, TDS Ranger 500x Data Collector</t>
  </si>
  <si>
    <t>NV0258, 443938857, 00045278, SS66C22793</t>
  </si>
  <si>
    <t>City of Boca Raton Survey Dept</t>
  </si>
  <si>
    <t>Enrique Vidaurrela</t>
  </si>
  <si>
    <t>4000 Block of Spanish River Drive AKA SW 40th ST</t>
  </si>
  <si>
    <t>09-14566</t>
  </si>
  <si>
    <t>Sokkia SET 310</t>
  </si>
  <si>
    <t>204767</t>
  </si>
  <si>
    <t>305-652-7010</t>
  </si>
  <si>
    <t>NE 32nd Street and North Miami Avenue</t>
  </si>
  <si>
    <t>091022-334796</t>
  </si>
  <si>
    <t>FQ0349</t>
  </si>
  <si>
    <t>Deni-Carnahan</t>
  </si>
  <si>
    <t>Wendy Carnahan</t>
  </si>
  <si>
    <t>954-971-0540</t>
  </si>
  <si>
    <t>1011 W. Hallandale Beach Blvd.</t>
  </si>
  <si>
    <t>Total Station with Data Collector</t>
  </si>
  <si>
    <t>Wantman Group, Inc.</t>
  </si>
  <si>
    <t>Pat Volpe</t>
  </si>
  <si>
    <t>On South Bank of El Rio Canal (0.4 Miles South of Yamato Road), West of I-95</t>
  </si>
  <si>
    <t>09-15217</t>
  </si>
  <si>
    <t>Nguyen</t>
  </si>
  <si>
    <t>Topcon GR-3, Topcon AT-G3, Airlink Raven CDMA Modem, safety gear, field books and folders, personal items (keys and wallets)</t>
  </si>
  <si>
    <t>PP0050, SF6224</t>
  </si>
  <si>
    <t>8375 W 18th Lane Drive</t>
  </si>
  <si>
    <t>Hialeah</t>
  </si>
  <si>
    <t>PD091111497396</t>
  </si>
  <si>
    <t>Ramos</t>
  </si>
  <si>
    <t>Ford F-250 XL Super Duty Field Truck, personal items, hard case to Trimble 5800 GPS Receiver, Batteries to Trimble ACU Data Collector and a Pipe Finde</t>
  </si>
  <si>
    <t>Stoner &amp; Associates</t>
  </si>
  <si>
    <t>Rick Crawford</t>
  </si>
  <si>
    <t>US 1 &amp; 7th Street on site at Village of GulfStream Park</t>
  </si>
  <si>
    <t>09-47240</t>
  </si>
  <si>
    <t>Total Station GPT 3002 and case</t>
  </si>
  <si>
    <t>420355</t>
  </si>
  <si>
    <t>Joe Shatto</t>
  </si>
  <si>
    <t>1717 W. Woolbright Rd, Parking Lot</t>
  </si>
  <si>
    <t>Boyton Beach</t>
  </si>
  <si>
    <t>09-058306</t>
  </si>
  <si>
    <t>Jermaine Jones</t>
  </si>
  <si>
    <t>Work Tools Level, Metal Locator, and his black bag containing approx. $150 dollars in cash</t>
  </si>
  <si>
    <t>Central Florida Equipment Rentals, Inc.</t>
  </si>
  <si>
    <t>Ray Mielke</t>
  </si>
  <si>
    <t>305-888-3344</t>
  </si>
  <si>
    <t>1101 5th St.; NE corner of Alton &amp; 5th St. in 1st floor parking garage</t>
  </si>
  <si>
    <t>133497</t>
  </si>
  <si>
    <t>A.J.</t>
  </si>
  <si>
    <t>Topcon Hi-Per Lite Rover &amp; Modem, Topcon GTS212</t>
  </si>
  <si>
    <t>384-6914, 0937407984, LH4467</t>
  </si>
  <si>
    <t>Avirom &amp; Associates, Inc.</t>
  </si>
  <si>
    <t>Eric Breaux</t>
  </si>
  <si>
    <t>7960 NW 50 ST</t>
  </si>
  <si>
    <t>Lauderhill</t>
  </si>
  <si>
    <t>09123240</t>
  </si>
  <si>
    <t>Mark Abrahams</t>
  </si>
  <si>
    <t>Topcon GPT 3005(total station survey equipment), TDS Recon (Recon computer unit), tripod stand for unit</t>
  </si>
  <si>
    <t>441651</t>
  </si>
  <si>
    <t>Engenuity Group, Inc.</t>
  </si>
  <si>
    <t>Jennifer Davison</t>
  </si>
  <si>
    <t>561-655-1151</t>
  </si>
  <si>
    <t>Corner of Lakeside Drive &amp; Dixie Highway</t>
  </si>
  <si>
    <t>09-22844</t>
  </si>
  <si>
    <t>M. Steinberg</t>
  </si>
  <si>
    <t>Trimble R8-2 GNSS GPS, Topcon GST 303D Transit, Trimble Spectra Laser, TSCE Ranger DC, Taven CDMA C3211 Modem, Raven RXT Modem</t>
  </si>
  <si>
    <t>C.H. Perez and Associates</t>
  </si>
  <si>
    <t>Frank Nunez</t>
  </si>
  <si>
    <t>(305)592-1070</t>
  </si>
  <si>
    <t>N.E corner of West Atlantic Ave and El Clair Ranch Rd at 6100 West Atlantic Ave</t>
  </si>
  <si>
    <t>Delray Beach</t>
  </si>
  <si>
    <t>10-025297</t>
  </si>
  <si>
    <t>Sprinter 100M Leica Level Model LCA738944 and Leica Total Station Model TCR-407</t>
  </si>
  <si>
    <t>2005587, 754586</t>
  </si>
  <si>
    <t>Avirom &amp; Associates, Inc</t>
  </si>
  <si>
    <t>Commodore Drive and West Broward Boulevard (construction site, multi townhouse complex)</t>
  </si>
  <si>
    <t>1002000188</t>
  </si>
  <si>
    <t>total station Topcon</t>
  </si>
  <si>
    <t>THEFT ATTEMPT</t>
  </si>
  <si>
    <t>Accuright Surveys of Orlando, Inc.</t>
  </si>
  <si>
    <t>Frank A Raymond</t>
  </si>
  <si>
    <t>407-894-6314</t>
  </si>
  <si>
    <t>NW 57th Ave &amp; NW 163rd St</t>
  </si>
  <si>
    <t>2110-003379</t>
  </si>
  <si>
    <t>D. Shih</t>
  </si>
  <si>
    <t>n/a</t>
  </si>
  <si>
    <t>Keith and Schnars</t>
  </si>
  <si>
    <t>Intersection of NW 207th Ave and NW 27th St</t>
  </si>
  <si>
    <t>2010007110</t>
  </si>
  <si>
    <t>V. Lambert</t>
  </si>
  <si>
    <t>tripod, Tribach and Prism</t>
  </si>
  <si>
    <t>Avirom &amp; Associates</t>
  </si>
  <si>
    <t>Topcon GTS 304; Leica NA28 Level</t>
  </si>
  <si>
    <t>FQ1208</t>
  </si>
  <si>
    <t>Volkert, Inc</t>
  </si>
  <si>
    <t>Duane Searle</t>
  </si>
  <si>
    <t>352-372-9594</t>
  </si>
  <si>
    <t>1008 Highway 92 W</t>
  </si>
  <si>
    <t>Auburndale</t>
  </si>
  <si>
    <t>Polk</t>
  </si>
  <si>
    <t>S. Booth</t>
  </si>
  <si>
    <t>3 wood/fiberglass Dissen tripods, prism pole and prism, schonstedt locator, misc tapes, nails and disk</t>
  </si>
  <si>
    <t>Marc Stotler</t>
  </si>
  <si>
    <t>Wilder Ave &amp; 11th St</t>
  </si>
  <si>
    <t>10-080903</t>
  </si>
  <si>
    <t>Little</t>
  </si>
  <si>
    <t>Topcon GPS GR3, Topcon Level DL-102c, Topcon Total Station GPT-3005W, TDS Ranger data collector, Topcon Legacy-E GPS, Topcon PGA-1 GPS Antenna,Topcon PDL4500 rover radio, Pacific Crest PDL radio, Cell Modem, 12volt car battery</t>
  </si>
  <si>
    <t>444-0566,UH0611, 3Y1053, SS34A22261, 235-2455, 234-0243,0155440, 04470211, 605135346</t>
  </si>
  <si>
    <t>Porter Geographical Positioning &amp; Survey</t>
  </si>
  <si>
    <t>Mark Porter</t>
  </si>
  <si>
    <t>863-853-1496</t>
  </si>
  <si>
    <t>Polk County Parkway &amp; Old Dixie Highway</t>
  </si>
  <si>
    <t>2010-057401</t>
  </si>
  <si>
    <t>Alysia Lambert</t>
  </si>
  <si>
    <t>0220132092, 0220158388</t>
  </si>
  <si>
    <t>Central Florida Equipment Rentals, Inc</t>
  </si>
  <si>
    <t>Raymond Mielke</t>
  </si>
  <si>
    <t>Florida International University Main Campus, Parking Garage no.5; S.E. corner of S.W. 8th St and S.W. 109th Ave.</t>
  </si>
  <si>
    <t>Total Station Topcon GPT 3005W</t>
  </si>
  <si>
    <t>0B0885</t>
  </si>
  <si>
    <t>Gibbs Land Surveyors</t>
  </si>
  <si>
    <t>S. University Drive at Striling Rd. - Monterra Development</t>
  </si>
  <si>
    <t>Cooper City</t>
  </si>
  <si>
    <t>161006-00876</t>
  </si>
  <si>
    <t>Clyde Hill</t>
  </si>
  <si>
    <t>Total Station-Leica TCR 407</t>
  </si>
  <si>
    <t>856688</t>
  </si>
  <si>
    <t>John Doogan</t>
  </si>
  <si>
    <t>McDonald's Parking Lot 116 N Federal HWY</t>
  </si>
  <si>
    <t>10-27290</t>
  </si>
  <si>
    <t>648390</t>
  </si>
  <si>
    <t>Task Surveyors, Inc</t>
  </si>
  <si>
    <t>Wilma Chapman</t>
  </si>
  <si>
    <t>305-233-3038</t>
  </si>
  <si>
    <t>Burger King 2390 W. Flagler St</t>
  </si>
  <si>
    <t>100712-208421</t>
  </si>
  <si>
    <t>Rivero</t>
  </si>
  <si>
    <t>Archer Field PC pkg w/integrated bluetooth and cable, LCA TCR705 w/charger and screen protecter</t>
  </si>
  <si>
    <t>43121, 659255</t>
  </si>
  <si>
    <t>CivilSurv Design Group, Inc</t>
  </si>
  <si>
    <t>Erica Coberly</t>
  </si>
  <si>
    <t>772-323-2244</t>
  </si>
  <si>
    <t>1680 SE Lyngate Drive, Suite 202</t>
  </si>
  <si>
    <t>Port St. Lucie</t>
  </si>
  <si>
    <t>St. Luice</t>
  </si>
  <si>
    <t>310017610</t>
  </si>
  <si>
    <t>John Fox</t>
  </si>
  <si>
    <t>2 Leica TC705, Topcon GPT1003, batteries for equipment</t>
  </si>
  <si>
    <t>675487, 645241, 0794</t>
  </si>
  <si>
    <t>Florida Coastal Surveyors, Inc</t>
  </si>
  <si>
    <t>Brian Mills</t>
  </si>
  <si>
    <t>904-826-0060</t>
  </si>
  <si>
    <t>State Road 16 at County Road 230 West of Kingsley Lake</t>
  </si>
  <si>
    <t>Clay</t>
  </si>
  <si>
    <t>2010 037772</t>
  </si>
  <si>
    <t>M.B. Welsh</t>
  </si>
  <si>
    <t>Topcon Total Station model GTS4A, Wild Level model NA1 and their cases</t>
  </si>
  <si>
    <t>FU0100, 493918</t>
  </si>
  <si>
    <t>Cone &amp; Graham, Inc</t>
  </si>
  <si>
    <t>Wray Jordan</t>
  </si>
  <si>
    <t>561-727-3939</t>
  </si>
  <si>
    <t>409 N River Ave</t>
  </si>
  <si>
    <t>DB10-09-3198</t>
  </si>
  <si>
    <t>R. Van Der Eems</t>
  </si>
  <si>
    <t>Leica Total Station:TC1101 with case and spare battery, Topcon Nomad Data Collector w/Survey Pro (with yellow TDS lanyard and metal stylus attached), Leica Data Collector Cable</t>
  </si>
  <si>
    <t>616767, EA1KC36928</t>
  </si>
  <si>
    <t>B.V. Group &amp; Associates, Inc</t>
  </si>
  <si>
    <t>Julian Valbuena</t>
  </si>
  <si>
    <t>904-725-6362</t>
  </si>
  <si>
    <t>3rd St. &amp; Mayport Rd Commercial Parking lot</t>
  </si>
  <si>
    <t>Atlantic Beach</t>
  </si>
  <si>
    <t>Trimble S6 Robotic Total Station</t>
  </si>
  <si>
    <t>92711473</t>
  </si>
  <si>
    <t>Lanzo Construction Co</t>
  </si>
  <si>
    <t>John Mccullen</t>
  </si>
  <si>
    <t>954-931-1779</t>
  </si>
  <si>
    <t>1100 S Dixie HWY, Stir Moon Restaurant</t>
  </si>
  <si>
    <t>10-007500</t>
  </si>
  <si>
    <t>Wright</t>
  </si>
  <si>
    <t>Total Station Topcon GTS 226, Topcon ATF2</t>
  </si>
  <si>
    <t>UN5208, BO9797</t>
  </si>
  <si>
    <t>Creech Engineers, Inc</t>
  </si>
  <si>
    <t>Adam Dao</t>
  </si>
  <si>
    <t>561-745-4495</t>
  </si>
  <si>
    <t>2538 SW 30 Ave near Nagel Antiques</t>
  </si>
  <si>
    <t>PK10-10-219</t>
  </si>
  <si>
    <t>Pennachio</t>
  </si>
  <si>
    <t>Trimble Access Controller w/TSC2, Trimble R8 GNSS RTK Rover w/case, 2 trimble rectanglur batteries for R8, Raven XT Single Modem, 2 modem batteries</t>
  </si>
  <si>
    <t>SSAUC53320, 5020428340</t>
  </si>
  <si>
    <t>Greenhorne &amp; O'Mara Inc</t>
  </si>
  <si>
    <t>South bound Turnpike right of way North of Davie interchange</t>
  </si>
  <si>
    <t>10-58878</t>
  </si>
  <si>
    <t>Trimble R-* RTK w/TSC-2 controller with phone batteries and case</t>
  </si>
  <si>
    <t>4641123770</t>
  </si>
  <si>
    <t>Morgan &amp; Eklund, Inc</t>
  </si>
  <si>
    <t>John Morgan</t>
  </si>
  <si>
    <t>772-388-5364</t>
  </si>
  <si>
    <t>8745 US Highway 1</t>
  </si>
  <si>
    <t>Wabasso</t>
  </si>
  <si>
    <t>10-132695</t>
  </si>
  <si>
    <t>Scott Carmine</t>
  </si>
  <si>
    <t>Pacific Crest PDL Base Unit; ODOM CVM Fathometer dual frequency; Trimble Data Collector w/charger, bracket &amp; case; Fixed Height Tripod; 2 Hypack, Program Keys; Pacific Crest EDL II Radio; 4 Trimble Camcorder battery chargers; 10 camcorder batteries; batery charger for Trimble battery; 3 Carlson, Data Collectors &amp; charger wires; Trimble DSM 232 RTK System; Nikon Battery Charger for Nikon DTM 520 Theodelite Total Station; charger &amp; 2 batteries for Pentax PTS V2 Total Station; Dewalt 1/2 in hammer drill; 6 Kenwood handheld Comminication Radios &amp; chargers; 2 Motorola handheld communication radios &amp; chargers; Dell Latitude Notebook computer C600; Dell Latitude Notebook computer D520, T5500; Panasonic Toughbook 51 Pentium M760; Panasonic Toughbook Y5; Dell Precision 380 Convertible mini-tower, PD PROC 920; 3 Quatech Serial PCMCIA Cards for Computer; Quatech DSP 200 Card for computer; 2 computer bags; 2 12-volt Power invertors; EPSON Power Point Projector; light bulb for projector</t>
  </si>
  <si>
    <t>482072, 26014/TR4522, SS79C31430, 00045506, 15683070, 15683073, 07423594, 022512, 30403416, 5ITY1461758</t>
  </si>
  <si>
    <t>Fenicett Iribar</t>
  </si>
  <si>
    <t>305-389-8321</t>
  </si>
  <si>
    <t>corner of NW 3 Ave &amp; NW 14 St</t>
  </si>
  <si>
    <t>damage to Leica Total Station</t>
  </si>
  <si>
    <t>1680 SE Lyngate Drive, Ste 202</t>
  </si>
  <si>
    <t>St. Lucie</t>
  </si>
  <si>
    <t>311001092</t>
  </si>
  <si>
    <t>Trevor Horten</t>
  </si>
  <si>
    <t>Leica TPS700 Total Station (case, charger, 2 batteries, cord), Trimble R8 GPS (+ 6 batteries), TSC2, cellular phone, case, mish cables, radio bag, and cellular modem</t>
  </si>
  <si>
    <t>Cousins Surveyors &amp; Associates, Inc</t>
  </si>
  <si>
    <t>Richard E Cousins</t>
  </si>
  <si>
    <t>954-689-7766</t>
  </si>
  <si>
    <t>West Dania Beach Blvd &amp; SW 1st Ave</t>
  </si>
  <si>
    <t>DN11-2-0050</t>
  </si>
  <si>
    <t>R. Herrera</t>
  </si>
  <si>
    <t>Topcon Total Station Stolen GTS-212</t>
  </si>
  <si>
    <t>LH2527 or LH1204</t>
  </si>
  <si>
    <t>Broward County - Survey Section</t>
  </si>
  <si>
    <t>Pompano Beach Library, E Atlantic Blvd &amp; NE 13th Ave</t>
  </si>
  <si>
    <t>PB11-02-06478</t>
  </si>
  <si>
    <t>Johson</t>
  </si>
  <si>
    <t>Leica TCR 702 Total Station, TDS Ranger 300x data collector/field computer, empty survey level box</t>
  </si>
  <si>
    <t>655864, SS32A21062</t>
  </si>
  <si>
    <t>Engenuity Group, Inc</t>
  </si>
  <si>
    <t>Lisa Broz</t>
  </si>
  <si>
    <t>1201 Belvedere Road</t>
  </si>
  <si>
    <t>11-3250</t>
  </si>
  <si>
    <t>Branch</t>
  </si>
  <si>
    <t>Topcon At-B3 Auto Level, TDS Ranger TDS2, Topcon Hi-Per Lite plus GPS, Topcon GTS-23S Total Station, Aluminum Seco Rover Pole, Raven XT Modem</t>
  </si>
  <si>
    <t>N00410, SS21A12316 401XL, 3846913, 2711728</t>
  </si>
  <si>
    <t>SurvTech Solutions, Inc.</t>
  </si>
  <si>
    <t>Stacy Brown</t>
  </si>
  <si>
    <t>813-621-4929</t>
  </si>
  <si>
    <t>2500 10th Ave parking lot</t>
  </si>
  <si>
    <t>11056198</t>
  </si>
  <si>
    <t>Samnang Ith</t>
  </si>
  <si>
    <t>3 Topcon GR-3 receivers</t>
  </si>
  <si>
    <t>SN4440116, 4440200, 4440335</t>
  </si>
  <si>
    <t>Atlas Surveying and Mapping, Inc.</t>
  </si>
  <si>
    <t>561-684-7750</t>
  </si>
  <si>
    <t>12 S. Ocean Drive</t>
  </si>
  <si>
    <t>33-1104-058939</t>
  </si>
  <si>
    <t>Tiffany St. Thomas</t>
  </si>
  <si>
    <t>Topcon Total Station GPT 3003w (prismless) w/case</t>
  </si>
  <si>
    <t>OA 0336</t>
  </si>
  <si>
    <t>Winningham &amp; Fradley, Inc.</t>
  </si>
  <si>
    <t>Mark Strugis</t>
  </si>
  <si>
    <t>Southeast Corner of Miramar Parkway and Flamingo Road - parking lot of Bank at West side of shopping center</t>
  </si>
  <si>
    <t>11-08-04213</t>
  </si>
  <si>
    <t>Maria Strickland</t>
  </si>
  <si>
    <t>Leica 5" Total Station Model TS02</t>
  </si>
  <si>
    <t>1300839</t>
  </si>
  <si>
    <t>Geodata Consultants, Inc.</t>
  </si>
  <si>
    <t>H. Paul deVivero</t>
  </si>
  <si>
    <t>407-660-2322</t>
  </si>
  <si>
    <t>intersection of Universal Boulevard and Austrian Row; 8750 Universal Boulevard</t>
  </si>
  <si>
    <t>11-74751</t>
  </si>
  <si>
    <t>Slifker</t>
  </si>
  <si>
    <t>Leica tripod, Leica tribrach, prism</t>
  </si>
  <si>
    <t>Lidberg Land Surveying, Inc.</t>
  </si>
  <si>
    <t>David Lidberg</t>
  </si>
  <si>
    <t>561-746-8454</t>
  </si>
  <si>
    <t>900 Block of South Old Dixie Highway</t>
  </si>
  <si>
    <t>Jupiter</t>
  </si>
  <si>
    <t>11</t>
  </si>
  <si>
    <t>Kniffin</t>
  </si>
  <si>
    <t>Nothing provided</t>
  </si>
  <si>
    <t>Boca Lyons Plaza on the SW corner of Lyons Road and Glades Road</t>
  </si>
  <si>
    <t>West Boca Raton</t>
  </si>
  <si>
    <t>11-145985</t>
  </si>
  <si>
    <t>Topcon Total Station GTS 303d w/case, 2 data cables</t>
  </si>
  <si>
    <t>GW 0542</t>
  </si>
  <si>
    <t>Stouten Cramer, Inc.</t>
  </si>
  <si>
    <t>David Keith Cramer</t>
  </si>
  <si>
    <t>239-673-9541</t>
  </si>
  <si>
    <t>10520-601 Colonial Blvd</t>
  </si>
  <si>
    <t>Ft Myers</t>
  </si>
  <si>
    <t>2011-0168476</t>
  </si>
  <si>
    <t>Gallegos</t>
  </si>
  <si>
    <t>Leica 1230 Base sensor, Pacific Crest PDL Radio and antennea, tripod, tribrach, power supply</t>
  </si>
  <si>
    <t>Southeastern Surveying &amp; Mapping Corp.</t>
  </si>
  <si>
    <t>Mike Sisler</t>
  </si>
  <si>
    <t>407-467-0639</t>
  </si>
  <si>
    <t>along right of way of SR 46, 4 miles west of Wekiva River</t>
  </si>
  <si>
    <t>Lake</t>
  </si>
  <si>
    <t>Dutch Hill pol legs; Topcon tribrach; triple glass backsite</t>
  </si>
  <si>
    <t>722735</t>
  </si>
  <si>
    <t>Paul Doll</t>
  </si>
  <si>
    <t>954-777-4579</t>
  </si>
  <si>
    <t>in the parking lot of the Jupiter Lighthouse</t>
  </si>
  <si>
    <t>12-000856</t>
  </si>
  <si>
    <t>Tom Broedell</t>
  </si>
  <si>
    <t>Leica GRX 1230 RTK Rover, RAVEN CDMA Cell Modem</t>
  </si>
  <si>
    <t>466273, 605136434</t>
  </si>
  <si>
    <t>NE 18th St &amp; NE 2nd Court, along NE 2nd Court off street parking</t>
  </si>
  <si>
    <t>120302-062287</t>
  </si>
  <si>
    <t>A. May</t>
  </si>
  <si>
    <t>Topcon GPT 3002W w/case &amp; battery</t>
  </si>
  <si>
    <t>990259</t>
  </si>
  <si>
    <t>Exacta Commercial Surveyors, Inc</t>
  </si>
  <si>
    <t>Javier De La Rocha</t>
  </si>
  <si>
    <t>561-283-5863</t>
  </si>
  <si>
    <t>199 NE 167th Street, North Miami Beach, FL 33162</t>
  </si>
  <si>
    <t>North Miami Beach</t>
  </si>
  <si>
    <t>2012-0104-05</t>
  </si>
  <si>
    <t>S. Rodriguez</t>
  </si>
  <si>
    <t>Sokkia Total Station, Topcon Hyperlite GPS</t>
  </si>
  <si>
    <t>13718 1029-4026, 384-4167</t>
  </si>
  <si>
    <t>Central Florida Equipment, Inc.</t>
  </si>
  <si>
    <t>1400 Lee Wagoner Blvd, Ft Lauderdale, FL (Parking Lot for Sheltair @ Westside Jet Center</t>
  </si>
  <si>
    <t>Broward Sheriff Office (FLL)</t>
  </si>
  <si>
    <t>Dep. Jeffrey Fromm 954-359-1244</t>
  </si>
  <si>
    <t>Topcon Hyper Lite GPS, Raven Cell Modem, TDS Ranger Data Collector</t>
  </si>
  <si>
    <t>384-3964, 1003432667, SS13A07697</t>
  </si>
  <si>
    <t>Wantman Group</t>
  </si>
  <si>
    <t>561-472-8142</t>
  </si>
  <si>
    <t>Parking Lot Delray Market Place, west of FL Turnpike on Atlantic Ave</t>
  </si>
  <si>
    <t>PBSO 13042600</t>
  </si>
  <si>
    <t>Dep Brezenski</t>
  </si>
  <si>
    <t>Topcon GRS GPS, Spectra data Collector</t>
  </si>
  <si>
    <t>847-10347, RSOMC09899</t>
  </si>
  <si>
    <t>Canal south of Sunrise Blvd, 1350' east of Sawgrass Expressway</t>
  </si>
  <si>
    <t>42-1305-028332</t>
  </si>
  <si>
    <t>Wallace 954-746-3600</t>
  </si>
  <si>
    <t>Leica Total Station TC805, Spectra data Collector</t>
  </si>
  <si>
    <t>503370, RS0CC04971</t>
  </si>
  <si>
    <t>3170 N Federal Highway, Lighthouse Point, Parking Lot</t>
  </si>
  <si>
    <t>Lighthouse Point</t>
  </si>
  <si>
    <t>M. Search (234) 954-942-8080</t>
  </si>
  <si>
    <t>Leica TS02 Total Station,</t>
  </si>
  <si>
    <t>260 NW 183rd Street (Miami Gardens Drive) 100' west of State Road 7</t>
  </si>
  <si>
    <t>2013-021874</t>
  </si>
  <si>
    <t>J.Medina 305-474-1413</t>
  </si>
  <si>
    <t xml:space="preserve">Broke into truck took Empty Trimble GPS Case </t>
  </si>
  <si>
    <t>954-776-1617</t>
  </si>
  <si>
    <t>in front of McDonald's at Miami Gardens Drive &amp; NE 18th Road</t>
  </si>
  <si>
    <t>PD131202443106</t>
  </si>
  <si>
    <t>A. Perez 305-940-9980</t>
  </si>
  <si>
    <t xml:space="preserve">Broke into truck took 2 Empty Trimble GPS Cases, trimble TSC3 Data Collector. Suspect driving Cev S10 Pickup </t>
  </si>
  <si>
    <t>RS1DC26005</t>
  </si>
  <si>
    <t>4533 Madison Street, Hollywood, FL 33021</t>
  </si>
  <si>
    <t>33-1312-169282</t>
  </si>
  <si>
    <t>Carlos Idarraga 954-967-4357</t>
  </si>
  <si>
    <t>Topcon Total Station ES-105, Carlton Explorer Data Collector</t>
  </si>
  <si>
    <t xml:space="preserve">GZ0180, </t>
  </si>
  <si>
    <t>BREAK-IN</t>
  </si>
  <si>
    <t>Cardno TBE</t>
  </si>
  <si>
    <t>Luis Gaztambide</t>
  </si>
  <si>
    <t>954-938-9389</t>
  </si>
  <si>
    <t>3427 NW 55TH STREET, FT LAUDERDALE, FL 33309</t>
  </si>
  <si>
    <t>FORT LAUDERDALE</t>
  </si>
  <si>
    <t>BROWARD</t>
  </si>
  <si>
    <t>FT Lauderdale</t>
  </si>
  <si>
    <t>3-Leica Viva GPS Units, 4-Leica Total Stations, 1-Topcon Total Station, 2-Leica Digital Levels, partial GSSI GPR unit</t>
  </si>
  <si>
    <t>888-782-1997</t>
  </si>
  <si>
    <t>621 Brookhaven Drive, Orlando, FL 32803</t>
  </si>
  <si>
    <t>Nikon Total Station Nivo 5.M</t>
  </si>
  <si>
    <t>A303773</t>
  </si>
  <si>
    <t>McLaughlin Engineering</t>
  </si>
  <si>
    <t>Office: 400 NE 3rd Ave., Ft.Lauderdale, FL 33301</t>
  </si>
  <si>
    <t>14-12246</t>
  </si>
  <si>
    <t>Office Broken into nothing taken before security showed up</t>
  </si>
  <si>
    <t>ER BROWNLELL</t>
  </si>
  <si>
    <t>Office: 2434 SW 28TH LANE, MIAMI, FL 33133</t>
  </si>
  <si>
    <t>MIAMI</t>
  </si>
  <si>
    <t>MIAMI-DADE</t>
  </si>
  <si>
    <t>140204-034616</t>
  </si>
  <si>
    <t>DORCELY 305-603-6035</t>
  </si>
  <si>
    <t>Topcon, Digital Level DL-502, Topcon Total Station GTS 300, Topcon Total Station GPT 3002W, Topcon Total Station GPT 3105W, Topcon Total Station GPT 3202NW, Topcon Total Station ES 105, Sokkia GPS GRX-1 Rover, Sokkia GPS GRX-1 Rover</t>
  </si>
  <si>
    <t>511117, NVO423, 3V0110, 8R0466, U60101, GZ2011, 63201198,63201326</t>
  </si>
  <si>
    <t>B&amp;B Surveyors</t>
  </si>
  <si>
    <t>Elena Bogumill</t>
  </si>
  <si>
    <t>954-680-4061</t>
  </si>
  <si>
    <t>INTERSECTION NE 26TH TERR. &amp; NE 5TH AVE., MIAMI</t>
  </si>
  <si>
    <t>14045-046809</t>
  </si>
  <si>
    <t>ANYANWU JOHNSON 305-603-6640</t>
  </si>
  <si>
    <t xml:space="preserve">Leica TRC407P Total Station </t>
  </si>
  <si>
    <t>Keith &amp; Associates, Inc</t>
  </si>
  <si>
    <t>Dodie Keith-Lazowick</t>
  </si>
  <si>
    <t>Office: 301 E. Atlantic Blvd., Pompano Beach, FL 33060</t>
  </si>
  <si>
    <t>BSO 11-1403-002399</t>
  </si>
  <si>
    <t>Michael T Migneault 954-786-4200</t>
  </si>
  <si>
    <t>Leica TCR 705, Topcon 8003A, Leica TS02, Leica TS02,  Leica TC805, Leica TS02, Topcon GPT 3002W, Leica TS02, Champion TKO GPS Receiver, Trimble TDL 450H Radio</t>
  </si>
  <si>
    <t>659597, YN0292, 1330478, 1320591, 500705, 1320614, 990643, 1336076, 3005495,13031082</t>
  </si>
  <si>
    <t>Dragados</t>
  </si>
  <si>
    <t>Office: 10368 W STATE ROAD 84, STE 201, DAVIE,  FL  33324-4243</t>
  </si>
  <si>
    <t>Large Amount of Survey Equipment Stolen</t>
  </si>
  <si>
    <t>Office: 6500 N. Andrews Avenue, Fort Lauderdale, FL 33309</t>
  </si>
  <si>
    <t>14-30481</t>
  </si>
  <si>
    <t>Det Rose ID 1849</t>
  </si>
  <si>
    <t>12-Data Collectors, 4-Ranger 3L, 3-Ranger 2, 1 Trimble TSC1, 2-Trimble TSC2, &amp; 2 Trimble TSC3</t>
  </si>
  <si>
    <t>RS19C17650, RS19C23545, RS20C41457, RS1VC39389,SS22A13883, SS22A13884, SS28A20203, 5220127943, SS03A00428, SS26A17876, RS2DC48108, RS1SC37973</t>
  </si>
  <si>
    <t>Bogle Surveyors</t>
  </si>
  <si>
    <t>Marie Bogle</t>
  </si>
  <si>
    <t>954-961-8008</t>
  </si>
  <si>
    <t>Office: 7080 Taft Street, Hollywood, FL 33024</t>
  </si>
  <si>
    <t>Nothing Taken</t>
  </si>
  <si>
    <t>Marty Rossi</t>
  </si>
  <si>
    <t>Office: 7743 NW 48th Street, Suite 140, Miami, FL 33166</t>
  </si>
  <si>
    <t>Office: 5747 N Andrews Way, Ft Lauderdale, FL 33309</t>
  </si>
  <si>
    <t>Hadonne</t>
  </si>
  <si>
    <t>Mariela Alvarez</t>
  </si>
  <si>
    <t>305-266-1188</t>
  </si>
  <si>
    <t>Office: 1985 NW 88th Court, Suite 202, Doral, FL 33172</t>
  </si>
  <si>
    <t>Doral</t>
  </si>
  <si>
    <t xml:space="preserve"> </t>
  </si>
  <si>
    <t>Fortin Leavy, Skiles</t>
  </si>
  <si>
    <t>Dan Fortin</t>
  </si>
  <si>
    <t>305-653-4493</t>
  </si>
  <si>
    <t>Office: 180 NE 168th Street, North Miami Beach, FL 33162</t>
  </si>
  <si>
    <t>The Ford Companies</t>
  </si>
  <si>
    <t>Omar Armeteros</t>
  </si>
  <si>
    <t>305-477-6472</t>
  </si>
  <si>
    <t>Office: 1950 NW 94th Ave, Doral, FL 33172</t>
  </si>
  <si>
    <t>Manuel G Vera &amp; Associates, Inc</t>
  </si>
  <si>
    <t>Maria Vera</t>
  </si>
  <si>
    <t>Office: 13960 SW 47th Street, Miami, FL 33175</t>
  </si>
  <si>
    <t>PD 140331117142</t>
  </si>
  <si>
    <t>Officer J.E. Medina</t>
  </si>
  <si>
    <t>Attempt to breakin front door failed, they left after 5 minutes</t>
  </si>
  <si>
    <t>Atlantic Coastal Surveying</t>
  </si>
  <si>
    <t>Thierry Sajous</t>
  </si>
  <si>
    <t>954-587-21000</t>
  </si>
  <si>
    <t>Office: 6129 Stirling Rd., Davie, FL 33314</t>
  </si>
  <si>
    <t>Breakin Office ???</t>
  </si>
  <si>
    <t>Geoline Surveying, Inc.</t>
  </si>
  <si>
    <t>David Short</t>
  </si>
  <si>
    <t>386-418-0500</t>
  </si>
  <si>
    <t>NW corner intersection NW 103rd Street &amp; NW 27th Avenue, Miami, FL</t>
  </si>
  <si>
    <t>PD 120531206422</t>
  </si>
  <si>
    <t>T.Moyers 305-476-5423</t>
  </si>
  <si>
    <t>Sokia Set5 30R3 Total Station</t>
  </si>
  <si>
    <t>HSQ Group, Inc.</t>
  </si>
  <si>
    <t>Donna West</t>
  </si>
  <si>
    <t>561-392-0221</t>
  </si>
  <si>
    <t>Intersection NW 21st Avenue &amp; NW 81st Street, Miami, FL33147</t>
  </si>
  <si>
    <t>M. Myrtil 305-471-2142</t>
  </si>
  <si>
    <t>Leica 20RLCA-TC805L Rental Total Station, Ranger TRMRG3-S31-001 Data Collector,</t>
  </si>
  <si>
    <t>761311, RSOEC06709</t>
  </si>
  <si>
    <t>KEITH &amp; SCHNARS, PA</t>
  </si>
  <si>
    <t>Jason Weiss</t>
  </si>
  <si>
    <t>Griffin Road &amp; FEC Tracks west of US1</t>
  </si>
  <si>
    <t>PD 120716270345</t>
  </si>
  <si>
    <t>AP12-09-0912</t>
  </si>
  <si>
    <t>Sheriff Dep K.Saiswick</t>
  </si>
  <si>
    <t>Trimble R8 GPS &amp; Trimble Cowbell Battery</t>
  </si>
  <si>
    <t>DR14032600575C</t>
  </si>
  <si>
    <t>R. Lorenzo 233</t>
  </si>
  <si>
    <t>6-Total Stations, Topcon GTS 601, Topcon GTS 202, Topcon GTS 255, Topcon GTS 245NW, Topcon GTS 304, Topcon GTS 212, Trimble GPS 5700, Wild T2</t>
  </si>
  <si>
    <t>SP0067, HJ 761, KB0316, GJ0145, FQ0504, LH6999, 11890117, WILD N/A</t>
  </si>
  <si>
    <t>Based on 305 area code I assume this is Miami. Could not find the report.</t>
  </si>
  <si>
    <t>Surveys Plus, Inc.</t>
  </si>
  <si>
    <t>Donald Perryman</t>
  </si>
  <si>
    <t>770-444-9736</t>
  </si>
  <si>
    <t>Fairburn</t>
  </si>
  <si>
    <t>Intersection Oakley Industrial Blvd and Coates Drive , Faiburn, GA 30213</t>
  </si>
  <si>
    <t>Fulton</t>
  </si>
  <si>
    <t>K. Hammock 770.964.1441</t>
  </si>
  <si>
    <t>not provided</t>
  </si>
  <si>
    <t>Leica TCRP 1205 Total Station</t>
  </si>
  <si>
    <t>LINCOLN ITURREY</t>
  </si>
  <si>
    <t>305-975-3141</t>
  </si>
  <si>
    <t>8910 SW 21 STREET, Miami, FL 33165</t>
  </si>
  <si>
    <t>PD 1404419142224</t>
  </si>
  <si>
    <t>RAYMOND TABOADA</t>
  </si>
  <si>
    <t xml:space="preserve">25.75043333
</t>
  </si>
  <si>
    <t>4H0146, ES42C86284, 018208263745, 300001771</t>
  </si>
  <si>
    <t>CIVILSURV DESIGN GROUP, INC.</t>
  </si>
  <si>
    <t>KRISTI BREED</t>
  </si>
  <si>
    <t>863-646-4771</t>
  </si>
  <si>
    <t>901 E. MEMORIAL BLVD., Lakeland, FL 33801</t>
  </si>
  <si>
    <t>Lakeland</t>
  </si>
  <si>
    <t>14-9740</t>
  </si>
  <si>
    <t>HARRISON #648 - 863-834-6900</t>
  </si>
  <si>
    <t>UH0543, 504640</t>
  </si>
  <si>
    <t>Altamax Surveying</t>
  </si>
  <si>
    <t>Robert C Johnson</t>
  </si>
  <si>
    <t>407‐677‐0200</t>
  </si>
  <si>
    <t>Topcon GPT 3105W Total Station, Epoch 50 GPS Receiver</t>
  </si>
  <si>
    <t>8R2249, 5233834383</t>
  </si>
  <si>
    <t>1 East 49th St., Hialeah, FL 33013</t>
  </si>
  <si>
    <t>2014‐15797</t>
  </si>
  <si>
    <t>305-375-2657</t>
  </si>
  <si>
    <t>16890 NW 67th Ave, Hialeah, FL 33015</t>
  </si>
  <si>
    <t>PD140519182629</t>
  </si>
  <si>
    <t>Dawkins, #6823, 305-698-1500</t>
  </si>
  <si>
    <t>Leica GS15, CS15 GPS unit and controller</t>
  </si>
  <si>
    <t>1506110, 2535966</t>
  </si>
  <si>
    <t>GAI Consultants</t>
  </si>
  <si>
    <t>Joseph Lek</t>
  </si>
  <si>
    <t>904-363-1110 ext 2009</t>
  </si>
  <si>
    <t>NW 11th Ave &amp; NW 67th St, Miami, FL 33150</t>
  </si>
  <si>
    <t>total station</t>
  </si>
  <si>
    <t>Ruben Surveying &amp; Mapping</t>
  </si>
  <si>
    <t>Ron Ruben</t>
  </si>
  <si>
    <t>850-916-7382</t>
  </si>
  <si>
    <t>1740 SW 42nd St., Ft. Lauderdale, FL 33315</t>
  </si>
  <si>
    <t>031407-01195</t>
  </si>
  <si>
    <t>Detective Lerner, 954-359-1246</t>
  </si>
  <si>
    <t>Trimble 5800 RTK Rover w/ accessories, Trimble 5700 PP/ Reciever</t>
  </si>
  <si>
    <t>0440119861, 220262321</t>
  </si>
  <si>
    <t>PD140903322606</t>
  </si>
  <si>
    <t>Det. Tamayo 305-694-5016</t>
  </si>
  <si>
    <t>Leica GPS Viva CS15 Controller and GS14 Antenna</t>
  </si>
  <si>
    <t>Malcolm Drilling Company</t>
  </si>
  <si>
    <t>Joe Nace</t>
  </si>
  <si>
    <t>305-374-8618</t>
  </si>
  <si>
    <t>14917-271816</t>
  </si>
  <si>
    <t>L. Rodriguez</t>
  </si>
  <si>
    <t>RTS555 Trimble Robotic Total Station, LM80-80 Trimble Nomad Layout Manger Robotic</t>
  </si>
  <si>
    <t>intersection NW 119th Street &amp; West Golf Drive, Miami, FL 33167</t>
  </si>
  <si>
    <t>intersection SE 5th ST &amp; SE 1st Ave, Miami, FL 33131</t>
  </si>
  <si>
    <t>intersection Biscayne Blvd &amp; NE 10th Ave, Miami Shores, FL 33138</t>
  </si>
  <si>
    <t>Miami Shores</t>
  </si>
  <si>
    <t>N. McKay, 305-759-2468</t>
  </si>
  <si>
    <t>Trimble R-8, tripod, tribach, modem</t>
  </si>
  <si>
    <t>J Bonfill</t>
  </si>
  <si>
    <t>Gene Collins</t>
  </si>
  <si>
    <t>6100 NW 22nd Ave, Miami, FL 33142</t>
  </si>
  <si>
    <t>Topcon GPT - 3005W</t>
  </si>
  <si>
    <t>Carnahan Proctor and Cross</t>
  </si>
  <si>
    <t>Landon "Alfie" Cross</t>
  </si>
  <si>
    <t>954-972-3959 x 135</t>
  </si>
  <si>
    <t>7625 W Commercial Blvd, Tamarac, FL 33319</t>
  </si>
  <si>
    <t>Tamarac</t>
  </si>
  <si>
    <t>07-1410-000799</t>
  </si>
  <si>
    <t>Randazzo, 954-720-2225</t>
  </si>
  <si>
    <t>Leica TC-702 total station</t>
  </si>
  <si>
    <t>649614,</t>
  </si>
  <si>
    <t>Florida Department of Transportation-District Six</t>
  </si>
  <si>
    <t>Edward Clark</t>
  </si>
  <si>
    <t>305-470-5410</t>
  </si>
  <si>
    <t>intersection NE 141 Street &amp; biscayne Blvd, North Miami Beach, FL 33181</t>
  </si>
  <si>
    <t>2014-39896</t>
  </si>
  <si>
    <t>Leica Choke Ring Antenna, Fixed Height Tripod</t>
  </si>
  <si>
    <t>LEADING EDGE LAND SERVICES,</t>
  </si>
  <si>
    <t>RICH JACKSON</t>
  </si>
  <si>
    <t>407-351-6730</t>
  </si>
  <si>
    <t>8802 Exchange Drive, Orlando, Florida 32809</t>
  </si>
  <si>
    <t>14-109978</t>
  </si>
  <si>
    <t>Electronic total stations, data collectors, prisms, 3D laser scanner.</t>
  </si>
  <si>
    <t>MIAMI DADE WATER &amp; SEWER</t>
  </si>
  <si>
    <t>FENICETT IRIBAR</t>
  </si>
  <si>
    <t>305-546-7741</t>
  </si>
  <si>
    <t>8765 SW 136th St, Miami, FL 33176</t>
  </si>
  <si>
    <t>P0150302078983</t>
  </si>
  <si>
    <t>J. TOMTEE (id# 5431)</t>
  </si>
  <si>
    <t>Leica TS 06 total station, Leica CS10 GPS</t>
  </si>
  <si>
    <t>2522012, 1506799</t>
  </si>
  <si>
    <t>Barbara Wyman</t>
  </si>
  <si>
    <t>786-718-1829</t>
  </si>
  <si>
    <t>115 Country Club Dr, Royal Palm Beach, FL 33411</t>
  </si>
  <si>
    <t>15-047472</t>
  </si>
  <si>
    <t>G. Downey ID#8397</t>
  </si>
  <si>
    <t>Topcon GPT-3200NW Total Station, HP Probook laptop</t>
  </si>
  <si>
    <t>U090169, 2CE244057F</t>
  </si>
  <si>
    <t>Royal Palm Beach</t>
  </si>
  <si>
    <t>Topcon GPT 3003 LW Total Station, TDS Nomad Data collector, Leica Level Wild Heerbrugg NA28, Samsung Laptop computer, Nikon D90 camera with special lens, Nikon COOLPIX S5200, Garmin GPS Model 72, 2 dive gears including wetsuits, fins, masks</t>
  </si>
  <si>
    <t>Topcon DL102C digital level, Leica TC-805 Total station</t>
  </si>
  <si>
    <t>Year</t>
  </si>
  <si>
    <t>Exacta Land Surveyors</t>
  </si>
  <si>
    <t>intersection NE 165th 5th ST &amp; NE 164th Ave, Miami Beach, FL 33162</t>
  </si>
  <si>
    <t> 2015-0409-10</t>
  </si>
  <si>
    <t>Trimble R8 Base /Rover, TSC2 Trimble Controller</t>
  </si>
  <si>
    <t>4625117659, SS26A17983</t>
  </si>
  <si>
    <t>1901 NW 24th Ave, Miami, FL 33125</t>
  </si>
  <si>
    <t>Jesse Legg</t>
  </si>
  <si>
    <t>786 367 8512</t>
  </si>
  <si>
    <t>Total station</t>
  </si>
  <si>
    <t>McField</t>
  </si>
  <si>
    <t>truck door lock broken, nothing taken</t>
  </si>
  <si>
    <t>Atkins North America Inc.</t>
  </si>
  <si>
    <t>Robert Mantecon</t>
  </si>
  <si>
    <t>305-514-3377</t>
  </si>
  <si>
    <t>intersection NE 119th Street &amp; State Road 7</t>
  </si>
  <si>
    <t>intersection of NW 199th St &amp; 57th Avenue, Miami, FL-33055</t>
  </si>
  <si>
    <t>Opa-locka</t>
  </si>
  <si>
    <t>PD151029405699</t>
  </si>
  <si>
    <t>Dawkins, PSA 6823</t>
  </si>
  <si>
    <t>GPS case, car charger, batteries, Trimble TSC3 data collector</t>
  </si>
  <si>
    <t>Aerial Cartographics of Amerca Inc</t>
  </si>
  <si>
    <t>Matt LaLuzerne</t>
  </si>
  <si>
    <t>321-441-5156</t>
  </si>
  <si>
    <t>Intersecton of NW 61st St. and State Road 7, Coconut Creek, Fl 33073</t>
  </si>
  <si>
    <t>2015-32917</t>
  </si>
  <si>
    <t xml:space="preserve">Hendricks  954-973-6700 </t>
  </si>
  <si>
    <t>rear right side window of company vehile broken, but nothing taken</t>
  </si>
  <si>
    <t xml:space="preserve">Cousins Surveyors &amp; Ass., Inc. </t>
  </si>
  <si>
    <t>Amanda Collenberger</t>
  </si>
  <si>
    <t>954-689-7799</t>
  </si>
  <si>
    <t>near NE 79th Street and NE 2 Avenue, Miami, FL 33138</t>
  </si>
  <si>
    <t>not reported</t>
  </si>
  <si>
    <t>attempt to break into rear safe of truck, but got chased away</t>
  </si>
  <si>
    <t xml:space="preserve">GAI Consultants, Inc. </t>
  </si>
  <si>
    <t xml:space="preserve">904-559-8088 </t>
  </si>
  <si>
    <t>Publix at 1003 E Commercial Blvd, Oakland Park, Fl- 33334</t>
  </si>
  <si>
    <t xml:space="preserve">two Trimble R10 and two Sokia Total stations. </t>
  </si>
  <si>
    <t>Landmark Surveyors Inc.</t>
  </si>
  <si>
    <t>Harold Moore</t>
  </si>
  <si>
    <t>904-384-7855</t>
  </si>
  <si>
    <t xml:space="preserve"> 4830 Rosselle Street, Jacksonville, FL-32254</t>
  </si>
  <si>
    <t>Jacksonville,</t>
  </si>
  <si>
    <t>RS2HC51510, SS34C05046</t>
  </si>
  <si>
    <t>Trimble Ranger Data collector (Gray and Blue) with Charger; Trimble Ranger Data Collector (Yellow and Black) with Charger;  Dell Computer Tower – Service Tag: 3ZWNF02, Service Code: 8701503410, Color- Gray; Sharp Computer Monitor: 32” LED, Model LC-32LB261U; Several Sokkia batteries and chargers.</t>
  </si>
  <si>
    <t>?</t>
  </si>
  <si>
    <t>AVIROM &amp; ASSOCIATES, INC.</t>
  </si>
  <si>
    <t>David Howe</t>
  </si>
  <si>
    <t>772-781-6266</t>
  </si>
  <si>
    <t>880 SW 145th Ave, Pembroke Pines, FL 33027</t>
  </si>
  <si>
    <t>15-044749</t>
  </si>
  <si>
    <t>Mendez</t>
  </si>
  <si>
    <t>Leica TCR 805 Power Total Station, box for Trimble R10</t>
  </si>
  <si>
    <t>American Surveying &amp; Mapping</t>
  </si>
  <si>
    <t>Michael K Syphax</t>
  </si>
  <si>
    <t>606-402-1264</t>
  </si>
  <si>
    <t>8801 NW 7th Ave, Miami, FL 33150</t>
  </si>
  <si>
    <t>P0150520186189</t>
  </si>
  <si>
    <t>L. Neptune 305-836-8601</t>
  </si>
  <si>
    <t>Topcon GTS-823A</t>
  </si>
  <si>
    <t>A &amp; B Engineering, Inc.</t>
  </si>
  <si>
    <t>Office: 3461 Fairlane Farms Road, Wellington, FL 33414</t>
  </si>
  <si>
    <t>Wellington</t>
  </si>
  <si>
    <t>Palm Beach County</t>
  </si>
  <si>
    <t>14-052953</t>
  </si>
  <si>
    <t>R. Simeone</t>
  </si>
  <si>
    <t>2 TRIMBLE S6 2" ROBOTIC TOTAL STATIONS, 2 TRIMBLE R8 GNSS RTK ROVERS</t>
  </si>
  <si>
    <t>1700 NW 64th Street, Suite 400, Fort Lauderdale, FL-33309</t>
  </si>
  <si>
    <t>Joseph K. Lek</t>
  </si>
  <si>
    <t>Emily Velazquez</t>
  </si>
  <si>
    <t>305-324-1700</t>
  </si>
  <si>
    <t>2016-6741</t>
  </si>
  <si>
    <t>Bowman Consulting</t>
  </si>
  <si>
    <t>Steve Brickley</t>
  </si>
  <si>
    <t>772-678-4050</t>
  </si>
  <si>
    <t>NW 111th  Street &amp; NW 17th Avenue, Miami, FL-33167</t>
  </si>
  <si>
    <t>Oakland Park Blvd and Powerline Road, Oakland Park, FL-33311</t>
  </si>
  <si>
    <t>Trimble, R8 GPS;</t>
  </si>
  <si>
    <t xml:space="preserve">GPS &amp; Total Station (with DC’s) </t>
  </si>
  <si>
    <t>561-753-9724</t>
  </si>
  <si>
    <t>along  Turnpike between Southern and Belvedere, Boynton Beach, FL-33437</t>
  </si>
  <si>
    <t>GPS base station</t>
  </si>
  <si>
    <t>Thomas A. English</t>
  </si>
  <si>
    <t>3427 NW 55TH Street, Fort Lauderdale, FL-33309</t>
  </si>
  <si>
    <t>Cardno</t>
  </si>
  <si>
    <t>nothing stolen; break-in of truck, stored at office, over the weekend.</t>
  </si>
  <si>
    <t>Weekday</t>
  </si>
  <si>
    <t>201 NW 133rd Road, Plantation, FL-33325</t>
  </si>
  <si>
    <t>north of SR 80 and east of Jog Road</t>
  </si>
  <si>
    <t>GeoPoint Surveying</t>
  </si>
  <si>
    <t>Kyle McClung</t>
  </si>
  <si>
    <t>561-444-2720</t>
  </si>
  <si>
    <t>Keith And Schnars</t>
  </si>
  <si>
    <t>954-776-1616 x6770</t>
  </si>
  <si>
    <t>City of Miami Fire Station #12 located at 1455 NW 46th St, Miami, FL 33142</t>
  </si>
  <si>
    <t xml:space="preserve"> 160713-211731</t>
  </si>
  <si>
    <t>English #1745, Vale #42004</t>
  </si>
  <si>
    <t>Leica TS02 plus total station</t>
  </si>
  <si>
    <t>Monarch Hill – Waste management Site, 2700 Wiles Rd, Coconut Creek, FL-33073</t>
  </si>
  <si>
    <t>Trimble R10 and Data Collector</t>
  </si>
  <si>
    <t>Alfie Cross</t>
  </si>
  <si>
    <t>Carnahan, Proctor and Cross</t>
  </si>
  <si>
    <t xml:space="preserve">954-972-3959 </t>
  </si>
  <si>
    <t>20000 West Dixie Highway, Aventura, FL-33180</t>
  </si>
  <si>
    <t>Total Station: TC-705 LEICA, Data Collector:  TDS Ranger 300X</t>
  </si>
  <si>
    <t>651448, SS31C02833</t>
  </si>
  <si>
    <t>Allen Quickel</t>
  </si>
  <si>
    <t>Lake County</t>
  </si>
  <si>
    <t>GPS base station + battery</t>
  </si>
  <si>
    <t>Tri-County Engineering, Inc.</t>
  </si>
  <si>
    <t>Sherrill Edwards</t>
  </si>
  <si>
    <t>305-823-3737</t>
  </si>
  <si>
    <t>21408 NW 13 Ct., Miami Gardens,  FL 33169</t>
  </si>
  <si>
    <t>2016-009982</t>
  </si>
  <si>
    <t>Lafrance, 305-474-6473</t>
  </si>
  <si>
    <t>TopCon GTS-3 Total station</t>
  </si>
  <si>
    <t>NW 155 Terrace &amp; NW 37th Ave, Miami Gardens,  FL 33169</t>
  </si>
  <si>
    <t>2016-019994</t>
  </si>
  <si>
    <t>Rhymer, 305-474-6473</t>
  </si>
  <si>
    <t>65-3003</t>
  </si>
  <si>
    <t>Atkins North America, Inc.</t>
  </si>
  <si>
    <t>Roberto Mantecon</t>
  </si>
  <si>
    <t>305-514-3376</t>
  </si>
  <si>
    <t>Mall of the Americas, 7795 W Flagler St, Miami, FL 33144</t>
  </si>
  <si>
    <t>PD170103003425</t>
  </si>
  <si>
    <t>J. Del Valle, 305-471-2800</t>
  </si>
  <si>
    <t>2 Trimble R10 units with extra batteries and UHF antennas</t>
  </si>
  <si>
    <t>Deren Land Surveying</t>
  </si>
  <si>
    <t>Leslie Gath</t>
  </si>
  <si>
    <t>352-336-3363</t>
  </si>
  <si>
    <t>25461 West Newberry Road, Newberry FL-32669</t>
  </si>
  <si>
    <t>Newberry</t>
  </si>
  <si>
    <t>Alachua</t>
  </si>
  <si>
    <t>17-151</t>
  </si>
  <si>
    <t>A. Robertson, 352-367-4000</t>
  </si>
  <si>
    <t>#4801143586, #ES40C85480</t>
  </si>
  <si>
    <t>Trimble R-8 base, Nomad data collectors, GPS rover rod</t>
  </si>
  <si>
    <t>Craig A. Smith &amp; Associates</t>
  </si>
  <si>
    <t>Robert Keener</t>
  </si>
  <si>
    <t>PD170112015474)</t>
  </si>
  <si>
    <t>Shahan, 305-787-1600</t>
  </si>
  <si>
    <t>4433137236, GXO782</t>
  </si>
  <si>
    <t>Trimble 5800 base station, Topcon ES 102</t>
  </si>
  <si>
    <t>Martin P. Rossi</t>
  </si>
  <si>
    <t>Westfork Plaza, 15977 Pines Blvd.,Pembroke Pines, FL-33027</t>
  </si>
  <si>
    <t>K. C. McVey</t>
  </si>
  <si>
    <t>Topcon GPT-3500 Total Station, Leica NA2 level</t>
  </si>
  <si>
    <t xml:space="preserve">Top2140532E0, LCANA2
</t>
  </si>
  <si>
    <t>Florida’s Turnpike Mainline approximate Mile Marker 276</t>
  </si>
  <si>
    <t>Clermont</t>
  </si>
  <si>
    <t>FHPT14PER000100</t>
  </si>
  <si>
    <t>407-362-1369</t>
  </si>
  <si>
    <t>Ballbe and Associates</t>
  </si>
  <si>
    <t>Rob Mellis</t>
  </si>
  <si>
    <t>561-531-9331</t>
  </si>
  <si>
    <t>Lake View Estates, NW 199 street &amp; NW 17th Avenue, Opa Locka, Fl-33167</t>
  </si>
  <si>
    <t>PD173201065217</t>
  </si>
  <si>
    <t>Trimble S7, 360 prism, and a Traverse kit (prism and tribrach in hard shell case).</t>
  </si>
  <si>
    <t>macsurvey</t>
  </si>
  <si>
    <t>Chris McLaughlin</t>
  </si>
  <si>
    <t>561-234-0760</t>
  </si>
  <si>
    <t>5th Ave N and 14th St N, St Petersburg, FL-33705</t>
  </si>
  <si>
    <t>St Petersburg</t>
  </si>
  <si>
    <t>Geomatics Corporation</t>
  </si>
  <si>
    <t xml:space="preserve">George Watts </t>
  </si>
  <si>
    <t>904-824-3086</t>
  </si>
  <si>
    <t xml:space="preserve">St. Johns County </t>
  </si>
  <si>
    <t>St. Johns, FL</t>
  </si>
  <si>
    <t>SJS017OFF004993</t>
  </si>
  <si>
    <t>Sastre</t>
  </si>
  <si>
    <t>1000' +/- West of celestina Road on Race Track Road, St. Johns, FL-32259</t>
  </si>
  <si>
    <t xml:space="preserve">sokkia total station, Trimble R8 GPS receiver, Trimble robotic gun </t>
  </si>
  <si>
    <t>ends in 1362, 37410031</t>
  </si>
  <si>
    <t>Craven Thompson</t>
  </si>
  <si>
    <t>Richard D. Pryce</t>
  </si>
  <si>
    <t>Davie, FL</t>
  </si>
  <si>
    <t>Trimble S6 Total Station</t>
  </si>
  <si>
    <t>Compass Point Surveyors</t>
  </si>
  <si>
    <t>954 461-6109</t>
  </si>
  <si>
    <t>299 N.17th Ave, Hollywood, Fl 33020</t>
  </si>
  <si>
    <t>Hollywod</t>
  </si>
  <si>
    <t>33-1611-189506</t>
  </si>
  <si>
    <t>Karl K., Schweighardt, J</t>
  </si>
  <si>
    <t>Dennis Ritzel</t>
  </si>
  <si>
    <t>NW 27th Avenue and NW 103rd Street, Hialeah, FL-33147</t>
  </si>
  <si>
    <t>Hialeah, FL</t>
  </si>
  <si>
    <t>PD170504168165</t>
  </si>
  <si>
    <t>Johnson, ID No.7199</t>
  </si>
  <si>
    <t>NW 27th Avenue and NW 79th Street, Hialeah, FL-33147</t>
  </si>
  <si>
    <t>PD170510176201</t>
  </si>
  <si>
    <t>Figone, ID No.7812</t>
  </si>
  <si>
    <t>yellow tripod legs, tribrach and single prism</t>
  </si>
  <si>
    <t>Leica TS06plus 5” R500 Bluetooth, Ranger 3L</t>
  </si>
  <si>
    <t>1392324, RS3MC77235</t>
  </si>
  <si>
    <t>University Drive and SW 36th Street, Davie, FL-33314</t>
  </si>
  <si>
    <t>#17026767</t>
  </si>
  <si>
    <t>Urbasl</t>
  </si>
  <si>
    <t>Topcon Hyper V</t>
  </si>
  <si>
    <t>11122-14952</t>
  </si>
  <si>
    <t>University Drive &amp; NW 2nd St, Plantation, FL-33324</t>
  </si>
  <si>
    <t>Plantation, FL</t>
  </si>
  <si>
    <t>1706-000733</t>
  </si>
  <si>
    <t>A. Clark, 954-797-2100</t>
  </si>
  <si>
    <t>Trimble R-10 Rover, Trimble Carbon Fiber Pole</t>
  </si>
  <si>
    <t>Sheridan Street &amp; N 58th Avenue, Hollywood, FL-33021</t>
  </si>
  <si>
    <t>Hollywood, FL</t>
  </si>
  <si>
    <t>33-1706-117572</t>
  </si>
  <si>
    <t>C. Perez - Badge 3790</t>
  </si>
  <si>
    <t>Nothing stolen, but $2000 worth of damage on truck</t>
  </si>
  <si>
    <t>2017-019829</t>
  </si>
  <si>
    <t>Det. Grubaugh 727-893-7780</t>
  </si>
  <si>
    <t>Trimble S6 Robotic, Trimble R8-3 GPS, Multitrack Target -  Trimble MT 1000</t>
  </si>
  <si>
    <t>96503316, 5146476860, 92810423</t>
  </si>
  <si>
    <t>S&amp;ME, Inc.(formerly Littlejohn)</t>
  </si>
  <si>
    <t xml:space="preserve">Jay Pulice </t>
  </si>
  <si>
    <t>407-975-1273</t>
  </si>
  <si>
    <t xml:space="preserve"> median on E 21st, 1000' W of Plam Ave under a monorail column , Hialeah, FL-33010 </t>
  </si>
  <si>
    <t>Scarlett Hernandez 305-687-2500</t>
  </si>
  <si>
    <t>Topcon: 360 Prism, 2 HiPerV GNSS Rx, Intr. Remote, 2 Robotic Total Sta, Data Collector	Ranger TCS4+TCS5, Verizon jetpack wifi</t>
  </si>
  <si>
    <t xml:space="preserve"> 1122-15372, 1133-10099, FU2986, AF1547, AF1743, RS3DC73309, RS3EC73868</t>
  </si>
  <si>
    <t>SFL Land Surveyors</t>
  </si>
  <si>
    <t>Lazaro Dubrocq</t>
  </si>
  <si>
    <t>Ravenswood between Stirling Road and Griffin,  Fort Lauderdale, FL 33312</t>
  </si>
  <si>
    <t>Fort Lauderdale, FL</t>
  </si>
  <si>
    <t>Topcon Hiper Sr &amp; FC500 &amp; FC500</t>
  </si>
  <si>
    <t>SR9 between NW 94th St /NW 95th St, Miami, FL 33147</t>
  </si>
  <si>
    <t>PD170711262399</t>
  </si>
  <si>
    <t>Pea 8121</t>
  </si>
  <si>
    <t>1515322, 2907095</t>
  </si>
  <si>
    <t>RB2 Gps and GS 15 SmartAntenna, CS 15 Field Controller</t>
  </si>
  <si>
    <t>Leica TS06 plus R500 Bluetooth with Ranger 3L</t>
  </si>
  <si>
    <t>PD170717270069</t>
  </si>
  <si>
    <t>F. LADSON #3537; 305-836-8601</t>
  </si>
  <si>
    <t>AMERICAN SURVEYING INC</t>
  </si>
  <si>
    <t>ROBERT J BREEDLOVE</t>
  </si>
  <si>
    <t>Tampa</t>
  </si>
  <si>
    <t>WILLIAMS ROAD, 150 FEET NORTH OF EDGE OF E. BROADWAY AVE, Tampa, FL-33610</t>
  </si>
  <si>
    <t>17-566639</t>
  </si>
  <si>
    <t>HIGGINS, #2206; 813-247-8200</t>
  </si>
  <si>
    <t>Leica TS12 P 5” R400</t>
  </si>
  <si>
    <t>34 Carriage Oaks Dr., Tyrone, Ga</t>
  </si>
  <si>
    <t>Tyrone, Ga</t>
  </si>
  <si>
    <t>Fayette</t>
  </si>
  <si>
    <t>Atkins North America</t>
  </si>
  <si>
    <t>Eugenio Palomo</t>
  </si>
  <si>
    <t>(786) 337-3753</t>
  </si>
  <si>
    <t>Walgreens parking lot located at 8001 Miramar Pkwy, Miramar, FL 33025</t>
  </si>
  <si>
    <t>18-02-03152</t>
  </si>
  <si>
    <t>C. Dang, (954) 602-4000</t>
  </si>
  <si>
    <t xml:space="preserve">Trimble: R10 GPS, R8 GPS, S6 TOTAL STATION </t>
  </si>
  <si>
    <t>5448485458, 4607108445, 93210361</t>
  </si>
  <si>
    <t>David A. Fradley</t>
  </si>
  <si>
    <t>LEICA TS02</t>
  </si>
  <si>
    <t>McDonald’s on S University Dr &amp; SW 13th Plaza,  Plantation, FL 33324</t>
  </si>
  <si>
    <t>Spectra Precision SP-80</t>
  </si>
  <si>
    <t>Sean Uber</t>
  </si>
  <si>
    <t>(412) 399-5466</t>
  </si>
  <si>
    <t>PD 180430159341</t>
  </si>
  <si>
    <t>Lightburn (ID # 7387)</t>
  </si>
  <si>
    <t xml:space="preserve">Trimble TSC3, R8-3 GNSS </t>
  </si>
  <si>
    <t>354114017565699, 5152479861</t>
  </si>
  <si>
    <t>GeoLine Surveying, Inc.</t>
  </si>
  <si>
    <t>(386) 418-0500</t>
  </si>
  <si>
    <t>200 ft W of intersection of NW 32nd Street and NW 27th Avenue, Miami, FL 33142</t>
  </si>
  <si>
    <t xml:space="preserve"> PD180509171605</t>
  </si>
  <si>
    <t>McDonauh (305) 694-5013</t>
  </si>
  <si>
    <t xml:space="preserve">Topcon total station, Champion GPS receiver </t>
  </si>
  <si>
    <t>WILLIAM TAMM</t>
  </si>
  <si>
    <t>CPH</t>
  </si>
  <si>
    <t>407-322-3841 X-1175</t>
  </si>
  <si>
    <t>LIX PARKING LOT NW QUADRANT OF NE 127TH ST &amp; BISCAYNE BLVD, North Miami, FL 33181</t>
  </si>
  <si>
    <t>2018-16096</t>
  </si>
  <si>
    <t>no name - 305-891-0294</t>
  </si>
  <si>
    <t xml:space="preserve">1133-10354 </t>
  </si>
  <si>
    <t>TOPCON HIPER V GPS RECEIVER, Rover, 2m Rod</t>
  </si>
  <si>
    <t>GeoPoint Surveying, Inc.</t>
  </si>
  <si>
    <t>Joe Rager</t>
  </si>
  <si>
    <t>Pines Blvd and NW 209th Ave, Pembroke Pines, FL 33029</t>
  </si>
  <si>
    <t>PPPD-18-OFF-040589</t>
  </si>
  <si>
    <t>Graziani</t>
  </si>
  <si>
    <t xml:space="preserve">1122-13168 </t>
  </si>
  <si>
    <t>Topcon HiperV</t>
  </si>
  <si>
    <t>Kevin Nelson</t>
  </si>
  <si>
    <t>1200 Peri Street, Opa Locka, FL-33054</t>
  </si>
  <si>
    <t>Topcon Total Station; model unknown</t>
  </si>
  <si>
    <t>broke the drivers side window, but got nothing</t>
  </si>
  <si>
    <t>954-739-6401</t>
  </si>
  <si>
    <t>State Rd 84 bridge over I95, Fort Lauderdale, FL 33313</t>
  </si>
  <si>
    <t>broke the passenger side window, but got nothing</t>
  </si>
  <si>
    <t>Benjamin B. Hoyle</t>
  </si>
  <si>
    <t>(954) 776-1616</t>
  </si>
  <si>
    <t>GPS unit (model unknown)</t>
  </si>
  <si>
    <t>NW 27th St and NW 87th AVE, Doral, FL 33122</t>
  </si>
  <si>
    <t xml:space="preserve">Cardno </t>
  </si>
  <si>
    <t xml:space="preserve">Dennis Ritzel </t>
  </si>
  <si>
    <t>954 938 9389</t>
  </si>
  <si>
    <t>2610 NW 119th St, Miami, FL 33167</t>
  </si>
  <si>
    <t>CARNAHAN PROCTOR &amp; CROSS</t>
  </si>
  <si>
    <t>LANDON "ALFIE" CROSS</t>
  </si>
  <si>
    <t>54-972-3959 X 135</t>
  </si>
  <si>
    <t xml:space="preserve"> 02-1808-002511</t>
  </si>
  <si>
    <t>DOUGLASS SMITH 954-926-2400</t>
  </si>
  <si>
    <t>DANIA POINTE proj., STIRLING Rd AND SOUTH BRYAN Rd, Dania Beach, FL 33004</t>
  </si>
  <si>
    <t>Trimble R8S, Trimble R6, RTK, TDL 450H Radio Kit</t>
  </si>
  <si>
    <t>5744R0059, 5435477570,7250154</t>
  </si>
  <si>
    <t>WGI</t>
  </si>
  <si>
    <t>Jim Sullivan</t>
  </si>
  <si>
    <t>SR811 (NE Dixie Highway) at NE 56th Street, Oakland Park, FL 33334</t>
  </si>
  <si>
    <t xml:space="preserve">Spectra S80 GPS rover, Ranger 3L data collector </t>
  </si>
  <si>
    <t>12-1807-001160</t>
  </si>
  <si>
    <t>Manera, A.</t>
  </si>
  <si>
    <r>
      <t>Ives Estates Park, 20901 NE 16</t>
    </r>
    <r>
      <rPr>
        <vertAlign val="superscript"/>
        <sz val="12"/>
        <color theme="1"/>
        <rFont val="Calibri"/>
        <family val="2"/>
        <scheme val="minor"/>
      </rPr>
      <t>th</t>
    </r>
    <r>
      <rPr>
        <sz val="12"/>
        <color theme="1"/>
        <rFont val="Calibri"/>
        <family val="2"/>
        <scheme val="minor"/>
      </rPr>
      <t xml:space="preserve"> Ave, Miami, FL-33179</t>
    </r>
  </si>
  <si>
    <r>
      <t>2249 NW 58</t>
    </r>
    <r>
      <rPr>
        <vertAlign val="superscript"/>
        <sz val="12"/>
        <color theme="1"/>
        <rFont val="Calibri"/>
        <family val="2"/>
        <scheme val="minor"/>
      </rPr>
      <t>th</t>
    </r>
    <r>
      <rPr>
        <sz val="12"/>
        <color theme="1"/>
        <rFont val="Calibri"/>
        <family val="2"/>
        <scheme val="minor"/>
      </rPr>
      <t xml:space="preserve"> St, Miami, FL 33142</t>
    </r>
  </si>
  <si>
    <r>
      <t>NW 30</t>
    </r>
    <r>
      <rPr>
        <vertAlign val="superscript"/>
        <sz val="12"/>
        <color theme="1"/>
        <rFont val="Calibri"/>
        <family val="2"/>
        <scheme val="minor"/>
      </rPr>
      <t>th</t>
    </r>
    <r>
      <rPr>
        <sz val="12"/>
        <color theme="1"/>
        <rFont val="Calibri"/>
        <family val="2"/>
        <scheme val="minor"/>
      </rPr>
      <t xml:space="preserve"> Ave &amp; NW 42</t>
    </r>
    <r>
      <rPr>
        <vertAlign val="superscript"/>
        <sz val="12"/>
        <color theme="1"/>
        <rFont val="Calibri"/>
        <family val="2"/>
        <scheme val="minor"/>
      </rPr>
      <t>nd</t>
    </r>
    <r>
      <rPr>
        <sz val="12"/>
        <color theme="1"/>
        <rFont val="Calibri"/>
        <family val="2"/>
        <scheme val="minor"/>
      </rPr>
      <t xml:space="preserve"> Court, Fort Lauderdale, FL 33312</t>
    </r>
  </si>
  <si>
    <t>DD180726272677</t>
  </si>
  <si>
    <t>J. Phanun 305UPOLICE</t>
  </si>
  <si>
    <t>Trimble R10</t>
  </si>
  <si>
    <t>Dan Checchia</t>
  </si>
  <si>
    <t>954.279.8909</t>
  </si>
  <si>
    <t>Old state road 9 WB, W of I95 at Golden Glades Interchange, Miami Gardens, FL 33169</t>
  </si>
  <si>
    <t xml:space="preserve">Argueta, MI badge ID#3435 </t>
  </si>
  <si>
    <t>FHP01IR075507 (01)</t>
  </si>
  <si>
    <t>Trimble GPS RS model 60, scientific calculator</t>
  </si>
  <si>
    <t>5101 South University Drive, Davie, FL 33328</t>
  </si>
  <si>
    <t>R Lopez 954-693-8200</t>
  </si>
  <si>
    <t>Davie PD #18-071121</t>
  </si>
  <si>
    <t>Leica GPS Rover (GS 16), Leica field controller (CS 20), Spectra Ranger</t>
  </si>
  <si>
    <t>3248159, 2490686,RS26C43505</t>
  </si>
  <si>
    <t>Keith</t>
  </si>
  <si>
    <t>Mark Mitchell</t>
  </si>
  <si>
    <t xml:space="preserve">954.593.0566 </t>
  </si>
  <si>
    <t>17349 NW 2nd Ct, Miami Gardens, FL 33169</t>
  </si>
  <si>
    <t>GPR and EMI transmitter</t>
  </si>
  <si>
    <t xml:space="preserve">Trimble R10 GPS and Trimble Electronic Dini Level </t>
  </si>
  <si>
    <t>Jovica Malesevic</t>
  </si>
  <si>
    <t>305.777.0248</t>
  </si>
  <si>
    <t>JBM Data System</t>
  </si>
  <si>
    <t>NW 72 St and NW 14 Ave, Gladeview, FL 33137</t>
  </si>
  <si>
    <t>Gladeview</t>
  </si>
  <si>
    <t xml:space="preserve">GeoPoint Surveying, Inc. </t>
  </si>
  <si>
    <t>Pines Blvd &amp; US-27,  Pembroke Pines, FL 33029</t>
  </si>
  <si>
    <t>2 Topcon GR-3, Ranger 3 data collector, Topcon GTS-243NW total station, Verizon Mifi</t>
  </si>
  <si>
    <t>388-0314,388-0349,RS1WC40127,V00124</t>
  </si>
  <si>
    <t>2002-2019</t>
  </si>
  <si>
    <t>Metrotech VM810 locator</t>
  </si>
  <si>
    <t>Palmetto Expway (SR 826), NW 44th Ct and NW 167th St, Miami Gardens, FL 33055</t>
  </si>
  <si>
    <t>561-687-2221</t>
  </si>
  <si>
    <t>2035 Vista Parkway, West Palm Beach, FL 33411 (Parking lot WGI headquarters)</t>
  </si>
  <si>
    <t>Landon “Alfie” Cross</t>
  </si>
  <si>
    <t>CARNAHAN, PROCTOR, AND CROSS</t>
  </si>
  <si>
    <t>407-908-0239</t>
  </si>
  <si>
    <t xml:space="preserve">Leica GS14 GPS, Leica CS15 controller, Leica TS-12 Robotic </t>
  </si>
  <si>
    <t>878877, 3702406, 3257269</t>
  </si>
  <si>
    <t>#PD190214056914</t>
  </si>
  <si>
    <t>S. Smith 305-836-8601</t>
  </si>
  <si>
    <t>West Little River</t>
  </si>
  <si>
    <t>FR-ALEMAND &amp; ASSOCIATES</t>
  </si>
  <si>
    <t xml:space="preserve">LIS TOLSTOY, PSM </t>
  </si>
  <si>
    <t>786.251.6423</t>
  </si>
  <si>
    <t>NW 7th Ave &amp; NW 60th St, Miami, FL 33127</t>
  </si>
  <si>
    <t xml:space="preserve">Trimble Robotic </t>
  </si>
  <si>
    <t>954.666.5462</t>
  </si>
  <si>
    <t>Baxter &amp; Woodman</t>
  </si>
  <si>
    <r>
      <t>7991 NW 25</t>
    </r>
    <r>
      <rPr>
        <vertAlign val="superscript"/>
        <sz val="12"/>
        <color theme="1"/>
        <rFont val="Calibri"/>
        <family val="2"/>
      </rPr>
      <t>th</t>
    </r>
    <r>
      <rPr>
        <sz val="12"/>
        <color theme="1"/>
        <rFont val="Calibri"/>
        <family val="2"/>
      </rPr>
      <t xml:space="preserve"> Ave, West Little River, FL 33147</t>
    </r>
  </si>
  <si>
    <r>
      <t>Oakland Park Blvd &amp; NW 90</t>
    </r>
    <r>
      <rPr>
        <vertAlign val="superscript"/>
        <sz val="12"/>
        <rFont val="Calibri"/>
        <family val="2"/>
      </rPr>
      <t>th</t>
    </r>
    <r>
      <rPr>
        <sz val="12"/>
        <rFont val="Calibri"/>
        <family val="2"/>
      </rPr>
      <t xml:space="preserve"> Av, Sunrise, FL 33351</t>
    </r>
  </si>
  <si>
    <t>LEVEL-TECH SURVEYORS</t>
  </si>
  <si>
    <t>Tony Rodriguez</t>
  </si>
  <si>
    <t>(305)261-8483</t>
  </si>
  <si>
    <t>Sw 8 St &amp; SW 32 Ave, Miami, Florida, FL 33135</t>
  </si>
  <si>
    <t xml:space="preserve">GPS Carlson (Hemisphere)  Model: BRx5 S320; </t>
  </si>
  <si>
    <t>B1813-01475-01-046A</t>
  </si>
  <si>
    <t>#190226-0014699</t>
  </si>
  <si>
    <t>Aubelo</t>
  </si>
  <si>
    <t>Dean Surveying &amp; Mapping</t>
  </si>
  <si>
    <t>Richard N. Dean</t>
  </si>
  <si>
    <t>(561) 625-8748</t>
  </si>
  <si>
    <t>333 SW 4th Avenue, Boca Raton, FL 33432</t>
  </si>
  <si>
    <t>Spectra SP60 rover</t>
  </si>
  <si>
    <t>Langan Eng &amp; Env Svcs., Inc</t>
  </si>
  <si>
    <t>Ryan Wolf</t>
  </si>
  <si>
    <t>813.439.6134</t>
  </si>
  <si>
    <t>Miami PD 190327-0022361</t>
  </si>
  <si>
    <t>Barbara Reyes</t>
  </si>
  <si>
    <t>3214408, 3601021, 2427179</t>
  </si>
  <si>
    <t xml:space="preserve">Topcon GR-5 </t>
  </si>
  <si>
    <t>1117-23528</t>
  </si>
  <si>
    <t>Pines Blvd &amp; US-27, Pembroke Pines, FL 33029</t>
  </si>
  <si>
    <t>PPPPD19OFF016903</t>
  </si>
  <si>
    <t xml:space="preserve">Coulter, Kelly </t>
  </si>
  <si>
    <t>305 591 87 77</t>
  </si>
  <si>
    <t>Leica TS-13, GS-18, CS-20</t>
  </si>
  <si>
    <t>SR924(gratiny),ramp to North Sr826, Miami Lakes, FL 33014</t>
  </si>
  <si>
    <t>Miami Lakes</t>
  </si>
  <si>
    <t>pd190409126321</t>
  </si>
  <si>
    <t>C.Rivera #8130 305-827-4020</t>
  </si>
  <si>
    <t>3487140, 2537259</t>
  </si>
  <si>
    <t>Leica GS-14, Leica Data collector GS15</t>
  </si>
  <si>
    <t>Leica GS-14</t>
  </si>
  <si>
    <t>GPI</t>
  </si>
  <si>
    <t>LIS TOLSTOY</t>
  </si>
  <si>
    <t>Frank Paruas</t>
  </si>
  <si>
    <t>(407) 937-0896</t>
  </si>
  <si>
    <t>Pd190501155505</t>
  </si>
  <si>
    <t>FRS &amp; Associates</t>
  </si>
  <si>
    <t>Trimble R-6 base,  base radio, Antenna , tripod, base set up, base battery</t>
  </si>
  <si>
    <t>8425 NW 32 Ct, Miami FL 33147</t>
  </si>
  <si>
    <t>Palm Beach Gardens</t>
  </si>
  <si>
    <t>Javad LS</t>
  </si>
  <si>
    <t>904-564-0670</t>
  </si>
  <si>
    <t>Ryan Donoghue</t>
  </si>
  <si>
    <t>Donoghue Construction Layout LLC</t>
  </si>
  <si>
    <t>321-248-7979</t>
  </si>
  <si>
    <t>2044 Lauren Road, Apopka, FL 32703</t>
  </si>
  <si>
    <t>#201941000055 Apopka PD</t>
  </si>
  <si>
    <t>Velazquez</t>
  </si>
  <si>
    <t>Topcon Hiper V Base + Rover, Topcon Robot total station PS-103A</t>
  </si>
  <si>
    <t>1122-17982, 1122-20269, AF1368</t>
  </si>
  <si>
    <r>
      <t>NE 64</t>
    </r>
    <r>
      <rPr>
        <vertAlign val="superscript"/>
        <sz val="12"/>
        <color theme="1"/>
        <rFont val="Tahoma"/>
        <family val="2"/>
      </rPr>
      <t>th</t>
    </r>
    <r>
      <rPr>
        <sz val="12"/>
        <color theme="1"/>
        <rFont val="Tahoma"/>
        <family val="2"/>
      </rPr>
      <t xml:space="preserve"> Terrace &amp; NE 7</t>
    </r>
    <r>
      <rPr>
        <vertAlign val="superscript"/>
        <sz val="12"/>
        <color theme="1"/>
        <rFont val="Tahoma"/>
        <family val="2"/>
      </rPr>
      <t>th</t>
    </r>
    <r>
      <rPr>
        <sz val="12"/>
        <color theme="1"/>
        <rFont val="Tahoma"/>
        <family val="2"/>
      </rPr>
      <t xml:space="preserve"> Ave parking lot, Miami, FL 33138</t>
    </r>
  </si>
  <si>
    <r>
      <t>NW 27</t>
    </r>
    <r>
      <rPr>
        <vertAlign val="superscript"/>
        <sz val="12"/>
        <color theme="1"/>
        <rFont val="Calibri"/>
        <family val="2"/>
        <scheme val="minor"/>
      </rPr>
      <t>th</t>
    </r>
    <r>
      <rPr>
        <sz val="12"/>
        <color theme="1"/>
        <rFont val="Calibri"/>
        <family val="2"/>
        <scheme val="minor"/>
      </rPr>
      <t xml:space="preserve"> Ave around NW 67</t>
    </r>
    <r>
      <rPr>
        <vertAlign val="superscript"/>
        <sz val="12"/>
        <color theme="1"/>
        <rFont val="Calibri"/>
        <family val="2"/>
        <scheme val="minor"/>
      </rPr>
      <t>th</t>
    </r>
    <r>
      <rPr>
        <sz val="12"/>
        <color theme="1"/>
        <rFont val="Calibri"/>
        <family val="2"/>
        <scheme val="minor"/>
      </rPr>
      <t xml:space="preserve"> Street, Gladeview, FL 33147</t>
    </r>
  </si>
  <si>
    <t>Denessa Williams</t>
  </si>
  <si>
    <t>561 478-7178</t>
  </si>
  <si>
    <t>PBG PD #19002425</t>
  </si>
  <si>
    <t>Justin Castineira 561 799-4445</t>
  </si>
  <si>
    <t>0.2 miles N of Hood Rd Along the west side of Fuller lane, Palm Beach Gardens, FL 33418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</si>
</sst>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409]h:mm\ AM/PM;@"/>
    <numFmt numFmtId="166" formatCode="0.00000000"/>
    <numFmt numFmtId="167" formatCode="&quot;$&quot;#,##0"/>
    <numFmt numFmtId="168" formatCode="0.00000"/>
  </numFmts>
  <fonts count="23" x14ac:knownFonts="1">
    <font>
      <sz val="11"/>
      <color theme="1"/>
      <name val="Calibri"/>
      <family val="2"/>
      <scheme val="minor"/>
    </font>
    <font>
      <b/>
      <sz val="12"/>
      <color rgb="FF000000"/>
      <name val="Calibri"/>
      <family val="2"/>
      <scheme val="minor"/>
    </font>
    <font>
      <sz val="12"/>
      <color rgb="FF000000"/>
      <name val="Calibri"/>
      <family val="2"/>
      <scheme val="minor"/>
    </font>
    <font>
      <sz val="12"/>
      <name val="Calibri"/>
      <family val="2"/>
      <scheme val="minor"/>
    </font>
    <font>
      <sz val="12"/>
      <color theme="1"/>
      <name val="Calibri"/>
      <family val="2"/>
      <scheme val="minor"/>
    </font>
    <font>
      <sz val="12"/>
      <color rgb="FF333333"/>
      <name val="Calibri"/>
      <family val="2"/>
      <scheme val="minor"/>
    </font>
    <font>
      <sz val="9"/>
      <color indexed="81"/>
      <name val="Tahoma"/>
      <family val="2"/>
    </font>
    <font>
      <b/>
      <sz val="9"/>
      <color indexed="81"/>
      <name val="Tahoma"/>
      <family val="2"/>
    </font>
    <font>
      <sz val="12"/>
      <color indexed="81"/>
      <name val="Tahoma"/>
      <family val="2"/>
    </font>
    <font>
      <sz val="12"/>
      <color rgb="FF212121"/>
      <name val="Calibri"/>
      <family val="2"/>
      <scheme val="minor"/>
    </font>
    <font>
      <vertAlign val="superscript"/>
      <sz val="12"/>
      <color theme="1"/>
      <name val="Calibri"/>
      <family val="2"/>
      <scheme val="minor"/>
    </font>
    <font>
      <b/>
      <sz val="12"/>
      <name val="Calibri"/>
      <family val="2"/>
      <scheme val="minor"/>
    </font>
    <font>
      <sz val="10"/>
      <color theme="1"/>
      <name val="Tahoma"/>
      <family val="2"/>
    </font>
    <font>
      <vertAlign val="superscript"/>
      <sz val="12"/>
      <color theme="1"/>
      <name val="Tahoma"/>
      <family val="2"/>
    </font>
    <font>
      <sz val="12"/>
      <color theme="1"/>
      <name val="Tahoma"/>
      <family val="2"/>
    </font>
    <font>
      <sz val="12"/>
      <name val="Calibri"/>
      <family val="2"/>
    </font>
    <font>
      <vertAlign val="superscript"/>
      <sz val="12"/>
      <color theme="1"/>
      <name val="Calibri"/>
      <family val="2"/>
    </font>
    <font>
      <sz val="12"/>
      <color theme="1"/>
      <name val="Calibri"/>
      <family val="2"/>
    </font>
    <font>
      <vertAlign val="superscript"/>
      <sz val="12"/>
      <name val="Calibri"/>
      <family val="2"/>
    </font>
    <font>
      <sz val="14"/>
      <color rgb="FFC00000"/>
      <name val="Calibri"/>
      <family val="2"/>
      <scheme val="minor"/>
    </font>
    <font>
      <u/>
      <sz val="11"/>
      <color theme="10"/>
      <name val="Calibri"/>
      <family val="2"/>
      <scheme val="minor"/>
    </font>
    <font>
      <sz val="12"/>
      <color rgb="FF000001"/>
      <name val="Arial"/>
      <family val="2"/>
    </font>
    <font>
      <u/>
      <sz val="12"/>
      <color theme="10"/>
      <name val="Calibri"/>
      <family val="2"/>
    </font>
  </fonts>
  <fills count="9">
    <fill>
      <patternFill patternType="none"/>
    </fill>
    <fill>
      <patternFill patternType="gray125"/>
    </fill>
    <fill>
      <patternFill patternType="solid">
        <fgColor rgb="FFC0C0C0"/>
        <bgColor rgb="FFC0C0C0"/>
      </patternFill>
    </fill>
    <fill>
      <patternFill patternType="solid">
        <fgColor theme="7" tint="0.3999450666829432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3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thin">
        <color auto="1"/>
      </left>
      <right style="thin">
        <color theme="3" tint="0.59996337778862885"/>
      </right>
      <top style="thin">
        <color auto="1"/>
      </top>
      <bottom style="thin">
        <color theme="3" tint="0.59996337778862885"/>
      </bottom>
      <diagonal/>
    </border>
    <border>
      <left style="thin">
        <color theme="3" tint="0.59996337778862885"/>
      </left>
      <right style="thin">
        <color theme="3" tint="0.59996337778862885"/>
      </right>
      <top style="thin">
        <color auto="1"/>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style="thin">
        <color theme="3" tint="0.59996337778862885"/>
      </top>
      <bottom style="medium">
        <color auto="1"/>
      </bottom>
      <diagonal/>
    </border>
    <border>
      <left style="thin">
        <color theme="3" tint="0.59996337778862885"/>
      </left>
      <right style="medium">
        <color auto="1"/>
      </right>
      <top style="thin">
        <color theme="3" tint="0.59996337778862885"/>
      </top>
      <bottom style="medium">
        <color auto="1"/>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top/>
      <bottom style="thin">
        <color theme="3" tint="0.59996337778862885"/>
      </bottom>
      <diagonal/>
    </border>
    <border>
      <left style="thin">
        <color theme="3" tint="0.59996337778862885"/>
      </left>
      <right/>
      <top style="thin">
        <color theme="3" tint="0.59996337778862885"/>
      </top>
      <bottom style="medium">
        <color auto="1"/>
      </bottom>
      <diagonal/>
    </border>
    <border>
      <left style="thin">
        <color theme="3" tint="0.59996337778862885"/>
      </left>
      <right/>
      <top style="thin">
        <color auto="1"/>
      </top>
      <bottom style="thin">
        <color theme="3" tint="0.59996337778862885"/>
      </bottom>
      <diagonal/>
    </border>
    <border>
      <left/>
      <right style="medium">
        <color auto="1"/>
      </right>
      <top style="medium">
        <color auto="1"/>
      </top>
      <bottom/>
      <diagonal/>
    </border>
    <border>
      <left/>
      <right/>
      <top style="thin">
        <color theme="3" tint="0.59996337778862885"/>
      </top>
      <bottom style="thin">
        <color theme="3" tint="0.59996337778862885"/>
      </bottom>
      <diagonal/>
    </border>
    <border>
      <left/>
      <right/>
      <top style="thin">
        <color theme="3" tint="0.59996337778862885"/>
      </top>
      <bottom/>
      <diagonal/>
    </border>
    <border>
      <left/>
      <right style="thin">
        <color theme="3" tint="0.59996337778862885"/>
      </right>
      <top/>
      <bottom style="medium">
        <color indexed="64"/>
      </bottom>
      <diagonal/>
    </border>
    <border>
      <left style="thin">
        <color theme="3" tint="0.59996337778862885"/>
      </left>
      <right style="thin">
        <color theme="3" tint="0.59996337778862885"/>
      </right>
      <top/>
      <bottom/>
      <diagonal/>
    </border>
    <border>
      <left/>
      <right/>
      <top/>
      <bottom style="medium">
        <color indexed="64"/>
      </bottom>
      <diagonal/>
    </border>
    <border>
      <left/>
      <right style="thin">
        <color theme="3" tint="0.59996337778862885"/>
      </right>
      <top style="thin">
        <color theme="3" tint="0.59996337778862885"/>
      </top>
      <bottom style="medium">
        <color auto="1"/>
      </bottom>
      <diagonal/>
    </border>
    <border>
      <left/>
      <right style="thin">
        <color theme="3" tint="0.59996337778862885"/>
      </right>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style="thin">
        <color theme="3" tint="0.59996337778862885"/>
      </right>
      <top style="thin">
        <color theme="3" tint="0.59996337778862885"/>
      </top>
      <bottom/>
      <diagonal/>
    </border>
    <border>
      <left/>
      <right/>
      <top style="thin">
        <color indexed="64"/>
      </top>
      <bottom style="medium">
        <color indexed="64"/>
      </bottom>
      <diagonal/>
    </border>
    <border>
      <left style="medium">
        <color auto="1"/>
      </left>
      <right style="medium">
        <color auto="1"/>
      </right>
      <top style="thin">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147">
    <xf numFmtId="0" fontId="0" fillId="0" borderId="0" xfId="0"/>
    <xf numFmtId="165" fontId="3" fillId="0" borderId="0" xfId="0" applyNumberFormat="1" applyFont="1" applyAlignment="1">
      <alignment vertical="center" wrapText="1"/>
    </xf>
    <xf numFmtId="165" fontId="3" fillId="0" borderId="0" xfId="0" applyNumberFormat="1" applyFont="1" applyBorder="1" applyAlignment="1">
      <alignment vertical="center" wrapText="1"/>
    </xf>
    <xf numFmtId="166" fontId="3" fillId="0" borderId="0" xfId="0" applyNumberFormat="1" applyFont="1" applyAlignment="1">
      <alignment vertical="center" wrapText="1"/>
    </xf>
    <xf numFmtId="164" fontId="3" fillId="0" borderId="0" xfId="0" applyNumberFormat="1" applyFont="1" applyAlignment="1">
      <alignment vertical="center" wrapText="1"/>
    </xf>
    <xf numFmtId="0" fontId="3" fillId="0" borderId="0" xfId="0" applyFont="1" applyAlignment="1">
      <alignment vertical="center" wrapText="1"/>
    </xf>
    <xf numFmtId="167" fontId="3" fillId="0" borderId="0" xfId="0" applyNumberFormat="1" applyFont="1" applyAlignment="1">
      <alignment vertical="center" wrapText="1"/>
    </xf>
    <xf numFmtId="0" fontId="1" fillId="2" borderId="8" xfId="0"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5" fontId="1" fillId="2" borderId="8" xfId="0" applyNumberFormat="1" applyFont="1" applyFill="1" applyBorder="1" applyAlignment="1" applyProtection="1">
      <alignment horizontal="center" vertical="center" wrapText="1"/>
    </xf>
    <xf numFmtId="166" fontId="1" fillId="2" borderId="8" xfId="0" applyNumberFormat="1" applyFont="1" applyFill="1" applyBorder="1" applyAlignment="1" applyProtection="1">
      <alignment horizontal="center" vertical="center" wrapText="1"/>
    </xf>
    <xf numFmtId="167" fontId="1" fillId="2" borderId="8" xfId="0" applyNumberFormat="1"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164" fontId="2" fillId="0" borderId="9" xfId="0" applyNumberFormat="1" applyFont="1" applyFill="1" applyBorder="1" applyAlignment="1" applyProtection="1">
      <alignment horizontal="right" vertical="center" wrapText="1"/>
    </xf>
    <xf numFmtId="165" fontId="3" fillId="0" borderId="9" xfId="0" applyNumberFormat="1" applyFont="1" applyBorder="1" applyAlignment="1">
      <alignment vertical="center" wrapText="1"/>
    </xf>
    <xf numFmtId="166" fontId="2" fillId="0" borderId="9" xfId="0" applyNumberFormat="1" applyFont="1" applyFill="1" applyBorder="1" applyAlignment="1" applyProtection="1">
      <alignment horizontal="right" vertical="center" wrapText="1"/>
    </xf>
    <xf numFmtId="0" fontId="2" fillId="0" borderId="9" xfId="0" applyNumberFormat="1" applyFont="1" applyFill="1" applyBorder="1" applyAlignment="1" applyProtection="1">
      <alignment vertical="center" wrapText="1"/>
    </xf>
    <xf numFmtId="167" fontId="2" fillId="0" borderId="9" xfId="0" applyNumberFormat="1" applyFont="1" applyFill="1" applyBorder="1" applyAlignment="1" applyProtection="1">
      <alignment horizontal="right" vertical="center" wrapText="1"/>
    </xf>
    <xf numFmtId="165" fontId="2" fillId="0" borderId="9" xfId="0" applyNumberFormat="1" applyFont="1" applyFill="1" applyBorder="1" applyAlignment="1" applyProtection="1">
      <alignment horizontal="right" vertical="center" wrapText="1"/>
    </xf>
    <xf numFmtId="166" fontId="2" fillId="0" borderId="9" xfId="0" applyNumberFormat="1" applyFont="1" applyFill="1" applyBorder="1" applyAlignment="1" applyProtection="1">
      <alignment vertical="center" wrapText="1"/>
    </xf>
    <xf numFmtId="167" fontId="3" fillId="0" borderId="9" xfId="0" applyNumberFormat="1" applyFont="1" applyBorder="1" applyAlignment="1">
      <alignment vertical="center" wrapText="1"/>
    </xf>
    <xf numFmtId="166" fontId="3" fillId="0" borderId="9" xfId="0" applyNumberFormat="1" applyFont="1" applyBorder="1" applyAlignment="1">
      <alignment vertical="center" wrapText="1"/>
    </xf>
    <xf numFmtId="164" fontId="3" fillId="0" borderId="9" xfId="0" applyNumberFormat="1" applyFont="1" applyBorder="1" applyAlignment="1">
      <alignment vertical="center" wrapText="1"/>
    </xf>
    <xf numFmtId="0" fontId="3" fillId="0" borderId="9" xfId="0" applyFont="1" applyBorder="1" applyAlignment="1">
      <alignment vertical="center" wrapText="1"/>
    </xf>
    <xf numFmtId="166" fontId="3" fillId="0" borderId="9" xfId="0" applyNumberFormat="1" applyFont="1" applyFill="1" applyBorder="1" applyAlignment="1">
      <alignment vertical="center" wrapText="1"/>
    </xf>
    <xf numFmtId="0" fontId="3" fillId="4" borderId="9" xfId="0" applyFont="1" applyFill="1" applyBorder="1" applyAlignment="1">
      <alignment vertical="center" wrapText="1"/>
    </xf>
    <xf numFmtId="167" fontId="3" fillId="0" borderId="9" xfId="0" applyNumberFormat="1" applyFont="1" applyFill="1" applyBorder="1" applyAlignment="1">
      <alignment vertical="center" wrapText="1"/>
    </xf>
    <xf numFmtId="0" fontId="2" fillId="0" borderId="14" xfId="0" applyFont="1" applyFill="1" applyBorder="1" applyAlignment="1" applyProtection="1">
      <alignment vertical="center" wrapText="1"/>
    </xf>
    <xf numFmtId="164" fontId="2" fillId="0" borderId="14" xfId="0" applyNumberFormat="1" applyFont="1" applyFill="1" applyBorder="1" applyAlignment="1" applyProtection="1">
      <alignment horizontal="right" vertical="center" wrapText="1"/>
    </xf>
    <xf numFmtId="165" fontId="3" fillId="0" borderId="14" xfId="0" applyNumberFormat="1" applyFont="1" applyBorder="1" applyAlignment="1">
      <alignment vertical="center" wrapText="1"/>
    </xf>
    <xf numFmtId="166" fontId="2" fillId="0" borderId="14" xfId="0" applyNumberFormat="1" applyFont="1" applyFill="1" applyBorder="1" applyAlignment="1" applyProtection="1">
      <alignment horizontal="right" vertical="center" wrapText="1"/>
    </xf>
    <xf numFmtId="0" fontId="2" fillId="0" borderId="14" xfId="0" applyNumberFormat="1" applyFont="1" applyFill="1" applyBorder="1" applyAlignment="1" applyProtection="1">
      <alignment vertical="center" wrapText="1"/>
    </xf>
    <xf numFmtId="167" fontId="2" fillId="0" borderId="14" xfId="0" applyNumberFormat="1" applyFont="1" applyFill="1" applyBorder="1" applyAlignment="1" applyProtection="1">
      <alignment horizontal="right" vertical="center" wrapText="1"/>
    </xf>
    <xf numFmtId="0" fontId="2" fillId="0" borderId="12" xfId="0" applyFont="1" applyFill="1" applyBorder="1" applyAlignment="1" applyProtection="1">
      <alignment vertical="center" wrapText="1"/>
    </xf>
    <xf numFmtId="164" fontId="2" fillId="0" borderId="12" xfId="0" applyNumberFormat="1" applyFont="1" applyFill="1" applyBorder="1" applyAlignment="1" applyProtection="1">
      <alignment horizontal="right" vertical="center" wrapText="1"/>
    </xf>
    <xf numFmtId="165" fontId="3" fillId="0" borderId="12" xfId="0" applyNumberFormat="1" applyFont="1" applyBorder="1" applyAlignment="1">
      <alignment vertical="center" wrapText="1"/>
    </xf>
    <xf numFmtId="166" fontId="2" fillId="0" borderId="12" xfId="0" applyNumberFormat="1" applyFont="1" applyFill="1" applyBorder="1" applyAlignment="1" applyProtection="1">
      <alignment horizontal="right" vertical="center" wrapText="1"/>
    </xf>
    <xf numFmtId="0" fontId="2" fillId="0" borderId="12" xfId="0" applyNumberFormat="1" applyFont="1" applyFill="1" applyBorder="1" applyAlignment="1" applyProtection="1">
      <alignment vertical="center" wrapText="1"/>
    </xf>
    <xf numFmtId="167" fontId="2" fillId="0" borderId="12" xfId="0" applyNumberFormat="1" applyFont="1" applyFill="1" applyBorder="1" applyAlignment="1" applyProtection="1">
      <alignment horizontal="right" vertical="center" wrapText="1"/>
    </xf>
    <xf numFmtId="167" fontId="1" fillId="2" borderId="17" xfId="0" applyNumberFormat="1" applyFont="1" applyFill="1" applyBorder="1" applyAlignment="1" applyProtection="1">
      <alignment horizontal="center" vertical="center"/>
    </xf>
    <xf numFmtId="165" fontId="2" fillId="0" borderId="14" xfId="0" applyNumberFormat="1" applyFont="1" applyFill="1" applyBorder="1" applyAlignment="1" applyProtection="1">
      <alignment horizontal="right" vertical="center" wrapText="1"/>
    </xf>
    <xf numFmtId="166" fontId="2" fillId="0" borderId="14" xfId="0" applyNumberFormat="1" applyFont="1" applyFill="1" applyBorder="1" applyAlignment="1" applyProtection="1">
      <alignment vertical="center" wrapText="1"/>
    </xf>
    <xf numFmtId="167" fontId="3" fillId="0" borderId="14" xfId="0" applyNumberFormat="1" applyFont="1" applyBorder="1" applyAlignment="1">
      <alignment vertical="center" wrapText="1"/>
    </xf>
    <xf numFmtId="165" fontId="2" fillId="0" borderId="12" xfId="0" applyNumberFormat="1" applyFont="1" applyFill="1" applyBorder="1" applyAlignment="1" applyProtection="1">
      <alignment horizontal="right" vertical="center" wrapText="1"/>
    </xf>
    <xf numFmtId="166" fontId="2" fillId="0" borderId="12" xfId="0" applyNumberFormat="1" applyFont="1" applyFill="1" applyBorder="1" applyAlignment="1" applyProtection="1">
      <alignment vertical="center" wrapText="1"/>
    </xf>
    <xf numFmtId="167" fontId="3" fillId="0" borderId="12" xfId="0" applyNumberFormat="1" applyFont="1" applyBorder="1" applyAlignment="1">
      <alignment vertical="center" wrapText="1"/>
    </xf>
    <xf numFmtId="167" fontId="1" fillId="2" borderId="3" xfId="0" applyNumberFormat="1" applyFont="1" applyFill="1" applyBorder="1" applyAlignment="1" applyProtection="1">
      <alignment horizontal="right" vertical="center" indent="1"/>
    </xf>
    <xf numFmtId="167" fontId="1" fillId="2" borderId="6" xfId="0" applyNumberFormat="1" applyFont="1" applyFill="1" applyBorder="1" applyAlignment="1" applyProtection="1">
      <alignment horizontal="right" vertical="center" indent="1"/>
    </xf>
    <xf numFmtId="0" fontId="3" fillId="0" borderId="0" xfId="0" applyFont="1" applyBorder="1" applyAlignment="1">
      <alignment vertical="center" wrapText="1"/>
    </xf>
    <xf numFmtId="164" fontId="3" fillId="0" borderId="0" xfId="0" applyNumberFormat="1" applyFont="1" applyBorder="1" applyAlignment="1">
      <alignment vertical="center" wrapText="1"/>
    </xf>
    <xf numFmtId="166" fontId="3" fillId="0" borderId="0" xfId="0" applyNumberFormat="1" applyFont="1" applyBorder="1" applyAlignment="1">
      <alignment vertical="center" wrapText="1"/>
    </xf>
    <xf numFmtId="167" fontId="3" fillId="0" borderId="0" xfId="0" applyNumberFormat="1" applyFont="1" applyBorder="1" applyAlignment="1">
      <alignment vertical="center" wrapText="1"/>
    </xf>
    <xf numFmtId="0" fontId="3" fillId="0" borderId="9" xfId="0" applyFont="1" applyFill="1" applyBorder="1" applyAlignment="1">
      <alignment vertical="center" wrapText="1"/>
    </xf>
    <xf numFmtId="0" fontId="2" fillId="6" borderId="12" xfId="0" applyFont="1" applyFill="1" applyBorder="1" applyAlignment="1" applyProtection="1">
      <alignment vertical="center" wrapText="1"/>
    </xf>
    <xf numFmtId="166" fontId="3" fillId="7" borderId="9" xfId="0" applyNumberFormat="1" applyFont="1" applyFill="1" applyBorder="1" applyAlignment="1">
      <alignment vertical="center" wrapText="1"/>
    </xf>
    <xf numFmtId="166" fontId="2" fillId="7" borderId="9" xfId="0" applyNumberFormat="1" applyFont="1" applyFill="1" applyBorder="1" applyAlignment="1" applyProtection="1">
      <alignment vertical="center" wrapText="1"/>
    </xf>
    <xf numFmtId="166" fontId="3" fillId="7" borderId="12" xfId="0" applyNumberFormat="1" applyFont="1" applyFill="1" applyBorder="1" applyAlignment="1">
      <alignment vertical="center" wrapText="1"/>
    </xf>
    <xf numFmtId="166" fontId="2" fillId="7" borderId="12" xfId="0" applyNumberFormat="1" applyFont="1" applyFill="1" applyBorder="1" applyAlignment="1" applyProtection="1">
      <alignment vertical="center" wrapText="1"/>
    </xf>
    <xf numFmtId="166" fontId="2" fillId="7" borderId="14" xfId="0" applyNumberFormat="1" applyFont="1" applyFill="1" applyBorder="1" applyAlignment="1" applyProtection="1">
      <alignment horizontal="right" vertical="center" wrapText="1"/>
    </xf>
    <xf numFmtId="0" fontId="3" fillId="0" borderId="0" xfId="0" applyFont="1" applyBorder="1" applyAlignment="1">
      <alignment vertical="center"/>
    </xf>
    <xf numFmtId="0" fontId="2" fillId="0" borderId="11"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4" fillId="0" borderId="0" xfId="0" applyFont="1" applyAlignment="1">
      <alignment horizontal="right" vertical="center"/>
    </xf>
    <xf numFmtId="166" fontId="3" fillId="0" borderId="0" xfId="0" applyNumberFormat="1" applyFont="1" applyBorder="1" applyAlignment="1">
      <alignment horizontal="right" vertical="center" wrapText="1"/>
    </xf>
    <xf numFmtId="168" fontId="4" fillId="0" borderId="0" xfId="0" applyNumberFormat="1" applyFont="1"/>
    <xf numFmtId="0" fontId="5" fillId="0" borderId="0" xfId="0" applyFont="1" applyAlignment="1">
      <alignment horizontal="left" vertical="center" wrapText="1"/>
    </xf>
    <xf numFmtId="0" fontId="3" fillId="0" borderId="0" xfId="0" applyFont="1" applyAlignment="1">
      <alignment vertical="center"/>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4" xfId="0" applyFont="1" applyBorder="1" applyAlignment="1">
      <alignment vertical="center" wrapText="1"/>
    </xf>
    <xf numFmtId="0" fontId="2" fillId="0" borderId="22" xfId="0" applyFont="1" applyFill="1" applyBorder="1" applyAlignment="1" applyProtection="1">
      <alignment vertical="center" wrapText="1"/>
    </xf>
    <xf numFmtId="164" fontId="3" fillId="0" borderId="23" xfId="0" applyNumberFormat="1" applyFont="1" applyBorder="1" applyAlignment="1">
      <alignment vertical="center" wrapText="1"/>
    </xf>
    <xf numFmtId="0" fontId="3" fillId="0" borderId="23" xfId="0" applyFont="1" applyBorder="1" applyAlignment="1">
      <alignment vertical="center"/>
    </xf>
    <xf numFmtId="0" fontId="3" fillId="0" borderId="23" xfId="0" applyFont="1" applyBorder="1" applyAlignment="1">
      <alignment vertical="center" wrapText="1"/>
    </xf>
    <xf numFmtId="165" fontId="3" fillId="0" borderId="23" xfId="0" applyNumberFormat="1" applyFont="1" applyBorder="1" applyAlignment="1">
      <alignment vertical="center" wrapText="1"/>
    </xf>
    <xf numFmtId="168" fontId="4" fillId="0" borderId="23" xfId="0" applyNumberFormat="1" applyFont="1" applyBorder="1"/>
    <xf numFmtId="166" fontId="3" fillId="0" borderId="23" xfId="0" applyNumberFormat="1" applyFont="1" applyBorder="1" applyAlignment="1">
      <alignment vertical="center" wrapText="1"/>
    </xf>
    <xf numFmtId="0" fontId="3" fillId="0" borderId="12" xfId="0" applyFont="1" applyBorder="1" applyAlignment="1">
      <alignment horizontal="left" vertical="center" wrapText="1"/>
    </xf>
    <xf numFmtId="167" fontId="3" fillId="0" borderId="21" xfId="0" applyNumberFormat="1" applyFont="1" applyBorder="1" applyAlignment="1">
      <alignment vertical="center" wrapText="1"/>
    </xf>
    <xf numFmtId="0" fontId="4" fillId="0" borderId="0" xfId="0" applyFont="1"/>
    <xf numFmtId="0" fontId="5" fillId="0" borderId="0" xfId="0" applyFont="1"/>
    <xf numFmtId="0" fontId="2" fillId="0" borderId="24" xfId="0" applyFont="1" applyFill="1" applyBorder="1" applyAlignment="1" applyProtection="1">
      <alignment vertical="center" wrapText="1"/>
    </xf>
    <xf numFmtId="0" fontId="2" fillId="0" borderId="25" xfId="0" applyFont="1" applyFill="1" applyBorder="1" applyAlignment="1" applyProtection="1">
      <alignment vertical="center" wrapText="1"/>
    </xf>
    <xf numFmtId="0" fontId="2" fillId="0" borderId="26" xfId="0" applyFont="1" applyFill="1" applyBorder="1" applyAlignment="1" applyProtection="1">
      <alignment vertical="center" wrapText="1"/>
    </xf>
    <xf numFmtId="0" fontId="2" fillId="0" borderId="27" xfId="0" applyFont="1" applyFill="1" applyBorder="1" applyAlignment="1" applyProtection="1">
      <alignment vertical="center" wrapText="1"/>
    </xf>
    <xf numFmtId="0" fontId="3" fillId="0" borderId="12" xfId="0" applyFont="1" applyBorder="1" applyAlignment="1">
      <alignment vertical="center" wrapText="1"/>
    </xf>
    <xf numFmtId="167" fontId="3" fillId="0" borderId="23" xfId="0" applyNumberFormat="1" applyFont="1" applyBorder="1" applyAlignment="1">
      <alignment vertical="center" wrapText="1"/>
    </xf>
    <xf numFmtId="0" fontId="0" fillId="0" borderId="23" xfId="0" applyBorder="1"/>
    <xf numFmtId="3" fontId="3" fillId="0" borderId="9" xfId="0" applyNumberFormat="1" applyFont="1" applyBorder="1" applyAlignment="1">
      <alignment vertical="center" wrapText="1"/>
    </xf>
    <xf numFmtId="164" fontId="3" fillId="0" borderId="0" xfId="0" applyNumberFormat="1" applyFont="1" applyFill="1" applyAlignment="1">
      <alignment vertical="center" wrapText="1"/>
    </xf>
    <xf numFmtId="0" fontId="3" fillId="0" borderId="0" xfId="0" applyFont="1" applyBorder="1"/>
    <xf numFmtId="165" fontId="3" fillId="0" borderId="0" xfId="0" applyNumberFormat="1" applyFont="1" applyFill="1" applyAlignment="1">
      <alignment vertical="center" wrapText="1"/>
    </xf>
    <xf numFmtId="0" fontId="3" fillId="0" borderId="0" xfId="0" applyFont="1"/>
    <xf numFmtId="0" fontId="3" fillId="0" borderId="0" xfId="0" applyFont="1" applyFill="1" applyBorder="1" applyAlignment="1">
      <alignment vertical="center" wrapText="1"/>
    </xf>
    <xf numFmtId="0" fontId="0" fillId="0" borderId="28" xfId="0" applyBorder="1"/>
    <xf numFmtId="0" fontId="3" fillId="0" borderId="23" xfId="0" applyFont="1" applyBorder="1"/>
    <xf numFmtId="166" fontId="3" fillId="0" borderId="0" xfId="0" applyNumberFormat="1" applyFont="1" applyFill="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xf numFmtId="164" fontId="3" fillId="8" borderId="0" xfId="0" applyNumberFormat="1" applyFont="1" applyFill="1" applyAlignment="1">
      <alignment vertical="center" wrapText="1"/>
    </xf>
    <xf numFmtId="18" fontId="3" fillId="0" borderId="0" xfId="0" applyNumberFormat="1" applyFont="1" applyAlignment="1">
      <alignment vertical="center" wrapText="1"/>
    </xf>
    <xf numFmtId="0" fontId="1" fillId="2" borderId="7" xfId="0" applyFont="1" applyFill="1" applyBorder="1" applyAlignment="1" applyProtection="1">
      <alignment horizontal="center" vertical="center" wrapText="1"/>
    </xf>
    <xf numFmtId="0" fontId="2" fillId="0" borderId="11" xfId="0" applyFont="1" applyFill="1" applyBorder="1" applyAlignment="1" applyProtection="1">
      <alignment horizontal="right" vertical="center" wrapText="1"/>
    </xf>
    <xf numFmtId="0" fontId="3" fillId="3" borderId="10" xfId="0" applyFont="1" applyFill="1" applyBorder="1"/>
    <xf numFmtId="0" fontId="2" fillId="0" borderId="0" xfId="0" applyFont="1" applyFill="1" applyBorder="1" applyAlignment="1" applyProtection="1">
      <alignment horizontal="right" vertical="center" wrapText="1"/>
    </xf>
    <xf numFmtId="0" fontId="3" fillId="3" borderId="16" xfId="0" applyFont="1" applyFill="1" applyBorder="1"/>
    <xf numFmtId="0" fontId="3" fillId="3" borderId="15" xfId="0" applyFont="1" applyFill="1" applyBorder="1"/>
    <xf numFmtId="0" fontId="3" fillId="3" borderId="13" xfId="0" applyFont="1" applyFill="1" applyBorder="1"/>
    <xf numFmtId="0" fontId="5" fillId="0" borderId="0" xfId="0" applyFont="1" applyAlignment="1">
      <alignment vertical="top" wrapText="1"/>
    </xf>
    <xf numFmtId="0" fontId="2" fillId="0" borderId="23" xfId="0" applyFont="1" applyFill="1" applyBorder="1" applyAlignment="1" applyProtection="1">
      <alignment horizontal="right" vertical="center" wrapText="1"/>
    </xf>
    <xf numFmtId="0" fontId="3" fillId="3" borderId="19" xfId="0" applyFont="1" applyFill="1" applyBorder="1"/>
    <xf numFmtId="0" fontId="3" fillId="3" borderId="20" xfId="0" applyFont="1" applyFill="1" applyBorder="1"/>
    <xf numFmtId="0" fontId="3" fillId="3" borderId="0" xfId="0" applyFont="1" applyFill="1" applyBorder="1"/>
    <xf numFmtId="0" fontId="3" fillId="0" borderId="0" xfId="0" applyFont="1" applyBorder="1" applyAlignment="1">
      <alignment horizontal="right" vertical="center" indent="1"/>
    </xf>
    <xf numFmtId="0" fontId="3" fillId="5" borderId="3" xfId="0" applyFont="1" applyFill="1" applyBorder="1" applyAlignment="1">
      <alignment horizontal="right" vertical="center" indent="1"/>
    </xf>
    <xf numFmtId="0" fontId="3" fillId="5" borderId="6" xfId="0" applyFont="1" applyFill="1" applyBorder="1" applyAlignment="1">
      <alignment horizontal="right" vertical="center" indent="1"/>
    </xf>
    <xf numFmtId="167" fontId="3" fillId="0" borderId="1" xfId="0" applyNumberFormat="1" applyFont="1" applyBorder="1" applyAlignment="1">
      <alignment horizontal="right" vertical="center" indent="1"/>
    </xf>
    <xf numFmtId="0" fontId="3" fillId="0" borderId="1" xfId="0" applyFont="1" applyBorder="1" applyAlignment="1">
      <alignment horizontal="right" vertical="center" indent="1"/>
    </xf>
    <xf numFmtId="0" fontId="4" fillId="5" borderId="3" xfId="0" applyFont="1" applyFill="1" applyBorder="1" applyAlignment="1">
      <alignment horizontal="right" vertical="center" indent="1"/>
    </xf>
    <xf numFmtId="0" fontId="4" fillId="5" borderId="6" xfId="0" applyFont="1" applyFill="1" applyBorder="1" applyAlignment="1">
      <alignment horizontal="right" vertical="center" indent="1"/>
    </xf>
    <xf numFmtId="0" fontId="3" fillId="5" borderId="5" xfId="0" applyFont="1" applyFill="1" applyBorder="1" applyAlignment="1">
      <alignment horizontal="right" vertical="center" indent="1"/>
    </xf>
    <xf numFmtId="0" fontId="3" fillId="5" borderId="4" xfId="0" applyFont="1" applyFill="1" applyBorder="1" applyAlignment="1">
      <alignment horizontal="right" vertical="center" indent="1"/>
    </xf>
    <xf numFmtId="0" fontId="3" fillId="5" borderId="2" xfId="0" applyFont="1" applyFill="1" applyBorder="1" applyAlignment="1">
      <alignment horizontal="right" vertical="center" indent="1"/>
    </xf>
    <xf numFmtId="0" fontId="3" fillId="5" borderId="18" xfId="0" applyFont="1" applyFill="1" applyBorder="1" applyAlignment="1">
      <alignment horizontal="right" vertical="center" indent="1"/>
    </xf>
    <xf numFmtId="167" fontId="3" fillId="5" borderId="5" xfId="0" applyNumberFormat="1" applyFont="1" applyFill="1" applyBorder="1" applyAlignment="1">
      <alignment horizontal="right" vertical="center" indent="1"/>
    </xf>
    <xf numFmtId="0" fontId="4" fillId="5" borderId="2" xfId="0" applyFont="1" applyFill="1" applyBorder="1" applyAlignment="1">
      <alignment horizontal="right" vertical="center" indent="1"/>
    </xf>
    <xf numFmtId="0" fontId="4" fillId="5" borderId="18" xfId="0" applyFont="1" applyFill="1" applyBorder="1" applyAlignment="1">
      <alignment horizontal="right" vertical="center" indent="1"/>
    </xf>
    <xf numFmtId="167" fontId="3" fillId="5" borderId="3" xfId="0" applyNumberFormat="1" applyFont="1" applyFill="1" applyBorder="1" applyAlignment="1">
      <alignment horizontal="right" vertical="center" indent="1"/>
    </xf>
    <xf numFmtId="0" fontId="9" fillId="0" borderId="0" xfId="0" applyFont="1"/>
    <xf numFmtId="167" fontId="3" fillId="0" borderId="29" xfId="0" applyNumberFormat="1" applyFont="1" applyBorder="1" applyAlignment="1">
      <alignment horizontal="right" vertical="center" indent="1"/>
    </xf>
    <xf numFmtId="0" fontId="3" fillId="0" borderId="29" xfId="0" applyFont="1" applyBorder="1" applyAlignment="1">
      <alignment horizontal="right" vertical="center" indent="1"/>
    </xf>
    <xf numFmtId="0" fontId="3" fillId="5" borderId="0" xfId="0" applyFont="1" applyFill="1" applyBorder="1" applyAlignment="1">
      <alignment horizontal="right" vertical="center" indent="1"/>
    </xf>
    <xf numFmtId="167" fontId="11" fillId="0" borderId="1" xfId="0" applyNumberFormat="1" applyFont="1" applyBorder="1" applyAlignment="1">
      <alignment horizontal="right" vertical="center" indent="1"/>
    </xf>
    <xf numFmtId="0" fontId="11" fillId="0" borderId="1" xfId="0" applyFont="1" applyBorder="1" applyAlignment="1">
      <alignment horizontal="right" vertical="center" indent="1"/>
    </xf>
    <xf numFmtId="0" fontId="12" fillId="0" borderId="0" xfId="0" applyFont="1" applyAlignment="1">
      <alignment vertical="center"/>
    </xf>
    <xf numFmtId="0" fontId="2" fillId="0" borderId="0" xfId="0" applyFont="1"/>
    <xf numFmtId="0" fontId="15" fillId="0" borderId="0" xfId="0" applyFont="1" applyAlignment="1">
      <alignment vertical="center" wrapText="1"/>
    </xf>
    <xf numFmtId="0" fontId="19" fillId="0" borderId="0" xfId="0" applyFont="1"/>
    <xf numFmtId="167" fontId="3" fillId="0" borderId="0" xfId="0" applyNumberFormat="1" applyFont="1" applyBorder="1" applyAlignment="1">
      <alignment horizontal="right" vertical="center" indent="1"/>
    </xf>
    <xf numFmtId="0" fontId="3" fillId="0" borderId="6" xfId="0" applyFont="1" applyBorder="1" applyAlignment="1">
      <alignment horizontal="right" vertical="center" indent="1"/>
    </xf>
    <xf numFmtId="0" fontId="21" fillId="0" borderId="0" xfId="0" applyFont="1"/>
    <xf numFmtId="0" fontId="15" fillId="0" borderId="0" xfId="0" applyFont="1" applyBorder="1" applyAlignment="1">
      <alignment vertical="center" wrapText="1"/>
    </xf>
    <xf numFmtId="0" fontId="17" fillId="0" borderId="0" xfId="0" applyFont="1"/>
    <xf numFmtId="0" fontId="22"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7"/>
  <sheetViews>
    <sheetView tabSelected="1" zoomScale="75" zoomScaleNormal="75" workbookViewId="0">
      <pane ySplit="1" topLeftCell="A333" activePane="bottomLeft" state="frozen"/>
      <selection pane="bottomLeft" activeCell="Q341" sqref="Q341"/>
    </sheetView>
  </sheetViews>
  <sheetFormatPr defaultRowHeight="15.75" x14ac:dyDescent="0.25"/>
  <cols>
    <col min="1" max="1" width="6.28515625" style="5" bestFit="1" customWidth="1"/>
    <col min="2" max="2" width="25.5703125" style="5" bestFit="1" customWidth="1"/>
    <col min="3" max="3" width="11.7109375" style="4" bestFit="1" customWidth="1"/>
    <col min="4" max="4" width="40.28515625" style="5" customWidth="1"/>
    <col min="5" max="5" width="26.42578125" style="5" customWidth="1"/>
    <col min="6" max="6" width="28.7109375" style="5" customWidth="1"/>
    <col min="7" max="7" width="12.140625" style="1" customWidth="1"/>
    <col min="8" max="8" width="86.85546875" style="5" customWidth="1"/>
    <col min="9" max="9" width="31" style="5" customWidth="1"/>
    <col min="10" max="10" width="21.7109375" style="5" customWidth="1"/>
    <col min="11" max="11" width="23.85546875" style="5" customWidth="1"/>
    <col min="12" max="12" width="29.85546875" style="5" customWidth="1"/>
    <col min="13" max="13" width="17.140625" style="3" bestFit="1" customWidth="1"/>
    <col min="14" max="14" width="18" style="3" bestFit="1" customWidth="1"/>
    <col min="15" max="15" width="22.7109375" style="3" customWidth="1"/>
    <col min="16" max="16" width="27" style="3" customWidth="1"/>
    <col min="17" max="17" width="74.85546875" style="5" customWidth="1"/>
    <col min="18" max="18" width="21.5703125" style="5" customWidth="1"/>
    <col min="19" max="20" width="20.5703125" style="5" customWidth="1"/>
    <col min="21" max="21" width="26.42578125" style="6" customWidth="1"/>
    <col min="22" max="22" width="11" style="92" customWidth="1"/>
    <col min="23" max="23" width="19.85546875" style="116" bestFit="1" customWidth="1"/>
    <col min="24" max="24" width="17.28515625" style="116" customWidth="1"/>
  </cols>
  <sheetData>
    <row r="1" spans="1:24" x14ac:dyDescent="0.25">
      <c r="A1" s="104" t="s">
        <v>0</v>
      </c>
      <c r="B1" s="7" t="s">
        <v>1</v>
      </c>
      <c r="C1" s="8" t="s">
        <v>2</v>
      </c>
      <c r="D1" s="7" t="s">
        <v>3</v>
      </c>
      <c r="E1" s="7" t="s">
        <v>4</v>
      </c>
      <c r="F1" s="7" t="s">
        <v>5</v>
      </c>
      <c r="G1" s="9" t="s">
        <v>6</v>
      </c>
      <c r="H1" s="7" t="s">
        <v>7</v>
      </c>
      <c r="I1" s="7" t="s">
        <v>8</v>
      </c>
      <c r="J1" s="7" t="s">
        <v>9</v>
      </c>
      <c r="K1" s="7" t="s">
        <v>10</v>
      </c>
      <c r="L1" s="7" t="s">
        <v>11</v>
      </c>
      <c r="M1" s="10" t="s">
        <v>12</v>
      </c>
      <c r="N1" s="10" t="s">
        <v>13</v>
      </c>
      <c r="O1" s="10" t="s">
        <v>14</v>
      </c>
      <c r="P1" s="10" t="s">
        <v>15</v>
      </c>
      <c r="Q1" s="7" t="s">
        <v>16</v>
      </c>
      <c r="R1" s="7" t="s">
        <v>17</v>
      </c>
      <c r="S1" s="7" t="s">
        <v>1665</v>
      </c>
      <c r="T1" s="7" t="s">
        <v>1751</v>
      </c>
      <c r="U1" s="11" t="s">
        <v>18</v>
      </c>
      <c r="V1" s="39"/>
      <c r="W1" s="46" t="s">
        <v>19</v>
      </c>
      <c r="X1" s="47" t="s">
        <v>20</v>
      </c>
    </row>
    <row r="2" spans="1:24" ht="16.5" thickBot="1" x14ac:dyDescent="0.3">
      <c r="A2" s="105">
        <v>1</v>
      </c>
      <c r="B2" s="12" t="s">
        <v>21</v>
      </c>
      <c r="C2" s="13">
        <v>37351</v>
      </c>
      <c r="D2" s="12" t="s">
        <v>22</v>
      </c>
      <c r="E2" s="12" t="s">
        <v>23</v>
      </c>
      <c r="F2" s="12" t="s">
        <v>24</v>
      </c>
      <c r="G2" s="14">
        <v>0.5</v>
      </c>
      <c r="H2" s="12" t="s">
        <v>25</v>
      </c>
      <c r="I2" s="12" t="s">
        <v>26</v>
      </c>
      <c r="J2" s="12" t="s">
        <v>27</v>
      </c>
      <c r="K2" s="12" t="s">
        <v>28</v>
      </c>
      <c r="L2" s="12" t="s">
        <v>29</v>
      </c>
      <c r="M2" s="15">
        <v>26.300004844899998</v>
      </c>
      <c r="N2" s="15">
        <v>-80.093860642600006</v>
      </c>
      <c r="O2" s="16">
        <v>26.180001744199998</v>
      </c>
      <c r="P2" s="16">
        <v>-80.053789831299994</v>
      </c>
      <c r="Q2" s="12" t="s">
        <v>30</v>
      </c>
      <c r="R2" s="12" t="s">
        <v>31</v>
      </c>
      <c r="S2" s="12">
        <f t="shared" ref="S2:S65" si="0">YEAR(C2)</f>
        <v>2002</v>
      </c>
      <c r="T2" s="60" t="str">
        <f t="shared" ref="T2:T65" si="1">CHOOSE(WEEKDAY(C2),"Sunday","Monday","Tuesday","Wednesday","Thursday","Friday","Saturday")</f>
        <v>Friday</v>
      </c>
      <c r="U2" s="17">
        <v>7500</v>
      </c>
      <c r="V2" s="106"/>
      <c r="W2" s="117"/>
      <c r="X2" s="118"/>
    </row>
    <row r="3" spans="1:24" ht="32.25" thickBot="1" x14ac:dyDescent="0.3">
      <c r="A3" s="107">
        <f t="shared" ref="A3:A66" si="2">A2+1</f>
        <v>2</v>
      </c>
      <c r="B3" s="83" t="s">
        <v>21</v>
      </c>
      <c r="C3" s="34">
        <v>37407</v>
      </c>
      <c r="D3" s="33" t="s">
        <v>32</v>
      </c>
      <c r="E3" s="33" t="s">
        <v>33</v>
      </c>
      <c r="F3" s="33" t="s">
        <v>34</v>
      </c>
      <c r="G3" s="35">
        <v>0.5</v>
      </c>
      <c r="H3" s="33" t="s">
        <v>35</v>
      </c>
      <c r="I3" s="33" t="s">
        <v>36</v>
      </c>
      <c r="J3" s="33" t="s">
        <v>37</v>
      </c>
      <c r="K3" s="33" t="s">
        <v>38</v>
      </c>
      <c r="L3" s="33" t="s">
        <v>29</v>
      </c>
      <c r="M3" s="36">
        <v>26.301739401300001</v>
      </c>
      <c r="N3" s="36">
        <v>-80.891361943600003</v>
      </c>
      <c r="O3" s="37">
        <v>26.180626184600001</v>
      </c>
      <c r="P3" s="37">
        <v>-80.532890299599998</v>
      </c>
      <c r="Q3" s="33" t="s">
        <v>39</v>
      </c>
      <c r="R3" s="33" t="s">
        <v>40</v>
      </c>
      <c r="S3" s="33">
        <f t="shared" si="0"/>
        <v>2002</v>
      </c>
      <c r="T3" s="33" t="str">
        <f t="shared" si="1"/>
        <v>Friday</v>
      </c>
      <c r="U3" s="38">
        <v>37000</v>
      </c>
      <c r="V3" s="108"/>
      <c r="W3" s="119">
        <f>SUM(U2:U3)</f>
        <v>44500</v>
      </c>
      <c r="X3" s="120">
        <v>2002</v>
      </c>
    </row>
    <row r="4" spans="1:24" x14ac:dyDescent="0.25">
      <c r="A4" s="107">
        <f t="shared" si="2"/>
        <v>3</v>
      </c>
      <c r="B4" s="84" t="s">
        <v>21</v>
      </c>
      <c r="C4" s="28">
        <v>37746</v>
      </c>
      <c r="D4" s="27" t="s">
        <v>41</v>
      </c>
      <c r="E4" s="27" t="s">
        <v>42</v>
      </c>
      <c r="F4" s="27" t="s">
        <v>43</v>
      </c>
      <c r="G4" s="29">
        <v>0.5</v>
      </c>
      <c r="H4" s="27" t="s">
        <v>44</v>
      </c>
      <c r="I4" s="27" t="s">
        <v>45</v>
      </c>
      <c r="J4" s="27" t="s">
        <v>46</v>
      </c>
      <c r="K4" s="27" t="s">
        <v>47</v>
      </c>
      <c r="L4" s="27" t="s">
        <v>29</v>
      </c>
      <c r="M4" s="30">
        <v>25.868327193500001</v>
      </c>
      <c r="N4" s="30">
        <v>-80.229960735399999</v>
      </c>
      <c r="O4" s="31">
        <v>25.520597789699998</v>
      </c>
      <c r="P4" s="31">
        <v>-80.134785864700007</v>
      </c>
      <c r="Q4" s="27" t="s">
        <v>48</v>
      </c>
      <c r="R4" s="27" t="s">
        <v>49</v>
      </c>
      <c r="S4" s="12">
        <f t="shared" si="0"/>
        <v>2003</v>
      </c>
      <c r="T4" s="60" t="str">
        <f t="shared" si="1"/>
        <v>Monday</v>
      </c>
      <c r="U4" s="32">
        <v>9000</v>
      </c>
      <c r="V4" s="109"/>
      <c r="W4" s="117"/>
      <c r="X4" s="118"/>
    </row>
    <row r="5" spans="1:24" x14ac:dyDescent="0.25">
      <c r="A5" s="107">
        <f t="shared" si="2"/>
        <v>4</v>
      </c>
      <c r="B5" s="85" t="s">
        <v>21</v>
      </c>
      <c r="C5" s="13">
        <v>37970</v>
      </c>
      <c r="D5" s="12" t="s">
        <v>41</v>
      </c>
      <c r="E5" s="12" t="s">
        <v>42</v>
      </c>
      <c r="F5" s="12" t="s">
        <v>43</v>
      </c>
      <c r="G5" s="14">
        <v>0.5</v>
      </c>
      <c r="H5" s="12" t="s">
        <v>50</v>
      </c>
      <c r="I5" s="12" t="s">
        <v>45</v>
      </c>
      <c r="J5" s="12" t="s">
        <v>46</v>
      </c>
      <c r="K5" s="12" t="s">
        <v>51</v>
      </c>
      <c r="L5" s="12" t="s">
        <v>29</v>
      </c>
      <c r="M5" s="15">
        <v>25.863061058500001</v>
      </c>
      <c r="N5" s="15">
        <v>-80.209913104099996</v>
      </c>
      <c r="O5" s="16">
        <v>25.5147019811</v>
      </c>
      <c r="P5" s="16">
        <v>-80.123568717599994</v>
      </c>
      <c r="Q5" s="12" t="s">
        <v>52</v>
      </c>
      <c r="R5" s="12" t="s">
        <v>53</v>
      </c>
      <c r="S5" s="12">
        <f t="shared" si="0"/>
        <v>2003</v>
      </c>
      <c r="T5" s="60" t="str">
        <f t="shared" si="1"/>
        <v>Monday</v>
      </c>
      <c r="U5" s="17">
        <v>9000</v>
      </c>
      <c r="V5" s="106"/>
      <c r="W5" s="117"/>
      <c r="X5" s="118"/>
    </row>
    <row r="6" spans="1:24" ht="16.5" thickBot="1" x14ac:dyDescent="0.3">
      <c r="A6" s="107">
        <f t="shared" si="2"/>
        <v>5</v>
      </c>
      <c r="B6" s="85" t="s">
        <v>21</v>
      </c>
      <c r="C6" s="13">
        <v>37977</v>
      </c>
      <c r="D6" s="12" t="s">
        <v>41</v>
      </c>
      <c r="E6" s="12" t="s">
        <v>42</v>
      </c>
      <c r="F6" s="12" t="s">
        <v>43</v>
      </c>
      <c r="G6" s="14">
        <v>0.5</v>
      </c>
      <c r="H6" s="12" t="s">
        <v>54</v>
      </c>
      <c r="I6" s="12" t="s">
        <v>45</v>
      </c>
      <c r="J6" s="12" t="s">
        <v>46</v>
      </c>
      <c r="K6" s="12" t="s">
        <v>55</v>
      </c>
      <c r="L6" s="12" t="s">
        <v>29</v>
      </c>
      <c r="M6" s="15">
        <v>25.7283510914</v>
      </c>
      <c r="N6" s="15">
        <v>-80.399360195200003</v>
      </c>
      <c r="O6" s="16">
        <v>25.4342063928</v>
      </c>
      <c r="P6" s="16">
        <v>-80.235769670400003</v>
      </c>
      <c r="Q6" s="12" t="s">
        <v>56</v>
      </c>
      <c r="R6" s="12" t="s">
        <v>57</v>
      </c>
      <c r="S6" s="12">
        <f t="shared" si="0"/>
        <v>2003</v>
      </c>
      <c r="T6" s="60" t="str">
        <f t="shared" si="1"/>
        <v>Monday</v>
      </c>
      <c r="U6" s="17">
        <v>9000</v>
      </c>
      <c r="V6" s="106"/>
      <c r="W6" s="117"/>
      <c r="X6" s="118"/>
    </row>
    <row r="7" spans="1:24" ht="16.5" thickBot="1" x14ac:dyDescent="0.3">
      <c r="A7" s="107">
        <f t="shared" si="2"/>
        <v>6</v>
      </c>
      <c r="B7" s="83" t="s">
        <v>21</v>
      </c>
      <c r="C7" s="34">
        <v>37978</v>
      </c>
      <c r="D7" s="33" t="s">
        <v>41</v>
      </c>
      <c r="E7" s="33" t="s">
        <v>42</v>
      </c>
      <c r="F7" s="33" t="s">
        <v>43</v>
      </c>
      <c r="G7" s="35">
        <v>0.5</v>
      </c>
      <c r="H7" s="33" t="s">
        <v>58</v>
      </c>
      <c r="I7" s="33" t="s">
        <v>45</v>
      </c>
      <c r="J7" s="33" t="s">
        <v>46</v>
      </c>
      <c r="K7" s="33" t="s">
        <v>59</v>
      </c>
      <c r="L7" s="33" t="s">
        <v>29</v>
      </c>
      <c r="M7" s="36">
        <v>25.8618062434</v>
      </c>
      <c r="N7" s="36">
        <v>-80.209816448300003</v>
      </c>
      <c r="O7" s="37">
        <v>25.514250247700001</v>
      </c>
      <c r="P7" s="37">
        <v>-80.123533921200007</v>
      </c>
      <c r="Q7" s="33" t="s">
        <v>60</v>
      </c>
      <c r="R7" s="33" t="s">
        <v>61</v>
      </c>
      <c r="S7" s="33">
        <f t="shared" si="0"/>
        <v>2003</v>
      </c>
      <c r="T7" s="33" t="str">
        <f t="shared" si="1"/>
        <v>Tuesday</v>
      </c>
      <c r="U7" s="38">
        <v>9000</v>
      </c>
      <c r="V7" s="108"/>
      <c r="W7" s="119">
        <f>SUM(U4:U7)</f>
        <v>36000</v>
      </c>
      <c r="X7" s="120">
        <v>2003</v>
      </c>
    </row>
    <row r="8" spans="1:24" x14ac:dyDescent="0.25">
      <c r="A8" s="107">
        <f t="shared" si="2"/>
        <v>7</v>
      </c>
      <c r="B8" s="84" t="s">
        <v>21</v>
      </c>
      <c r="C8" s="28">
        <v>38040</v>
      </c>
      <c r="D8" s="27" t="s">
        <v>62</v>
      </c>
      <c r="E8" s="27" t="s">
        <v>63</v>
      </c>
      <c r="F8" s="27" t="s">
        <v>64</v>
      </c>
      <c r="G8" s="29">
        <v>0.5</v>
      </c>
      <c r="H8" s="27" t="s">
        <v>65</v>
      </c>
      <c r="I8" s="27" t="s">
        <v>66</v>
      </c>
      <c r="J8" s="27" t="s">
        <v>27</v>
      </c>
      <c r="K8" s="27" t="s">
        <v>67</v>
      </c>
      <c r="L8" s="27" t="s">
        <v>29</v>
      </c>
      <c r="M8" s="30">
        <v>26.121063840000001</v>
      </c>
      <c r="N8" s="30">
        <v>-80.1861900687</v>
      </c>
      <c r="O8" s="31">
        <v>26.071582982300001</v>
      </c>
      <c r="P8" s="31">
        <v>-80.111028424599994</v>
      </c>
      <c r="Q8" s="27" t="s">
        <v>68</v>
      </c>
      <c r="R8" s="27" t="s">
        <v>69</v>
      </c>
      <c r="S8" s="12">
        <f t="shared" si="0"/>
        <v>2004</v>
      </c>
      <c r="T8" s="60" t="str">
        <f t="shared" si="1"/>
        <v>Monday</v>
      </c>
      <c r="U8" s="32">
        <v>15690</v>
      </c>
      <c r="V8" s="109"/>
      <c r="W8" s="117"/>
      <c r="X8" s="118"/>
    </row>
    <row r="9" spans="1:24" x14ac:dyDescent="0.25">
      <c r="A9" s="107">
        <f t="shared" si="2"/>
        <v>8</v>
      </c>
      <c r="B9" s="85" t="s">
        <v>21</v>
      </c>
      <c r="C9" s="13">
        <v>38047</v>
      </c>
      <c r="D9" s="12" t="s">
        <v>70</v>
      </c>
      <c r="E9" s="12" t="s">
        <v>71</v>
      </c>
      <c r="F9" s="12" t="s">
        <v>72</v>
      </c>
      <c r="G9" s="14">
        <v>0.5</v>
      </c>
      <c r="H9" s="12" t="s">
        <v>73</v>
      </c>
      <c r="I9" s="12" t="s">
        <v>74</v>
      </c>
      <c r="J9" s="12" t="s">
        <v>46</v>
      </c>
      <c r="K9" s="12" t="s">
        <v>75</v>
      </c>
      <c r="L9" s="12" t="s">
        <v>29</v>
      </c>
      <c r="M9" s="15">
        <v>25.902486676100001</v>
      </c>
      <c r="N9" s="15">
        <v>-80.161762390099994</v>
      </c>
      <c r="O9" s="16">
        <v>25.5408952035</v>
      </c>
      <c r="P9" s="16">
        <v>-80.094234460500005</v>
      </c>
      <c r="Q9" s="12" t="s">
        <v>76</v>
      </c>
      <c r="R9" s="12" t="s">
        <v>77</v>
      </c>
      <c r="S9" s="12">
        <f t="shared" si="0"/>
        <v>2004</v>
      </c>
      <c r="T9" s="60" t="str">
        <f t="shared" si="1"/>
        <v>Monday</v>
      </c>
      <c r="U9" s="17">
        <v>2600</v>
      </c>
      <c r="V9" s="106"/>
      <c r="W9" s="117"/>
      <c r="X9" s="118"/>
    </row>
    <row r="10" spans="1:24" x14ac:dyDescent="0.25">
      <c r="A10" s="107">
        <f t="shared" si="2"/>
        <v>9</v>
      </c>
      <c r="B10" s="85" t="s">
        <v>21</v>
      </c>
      <c r="C10" s="13">
        <v>38089</v>
      </c>
      <c r="D10" s="12" t="s">
        <v>78</v>
      </c>
      <c r="E10" s="12" t="s">
        <v>79</v>
      </c>
      <c r="F10" s="12" t="s">
        <v>80</v>
      </c>
      <c r="G10" s="14">
        <v>0.5</v>
      </c>
      <c r="H10" s="12" t="s">
        <v>81</v>
      </c>
      <c r="I10" s="12" t="s">
        <v>45</v>
      </c>
      <c r="J10" s="12" t="s">
        <v>46</v>
      </c>
      <c r="K10" s="12" t="s">
        <v>82</v>
      </c>
      <c r="L10" s="12" t="s">
        <v>29</v>
      </c>
      <c r="M10" s="15">
        <v>25.8821672855</v>
      </c>
      <c r="N10" s="15">
        <v>-80.210801094800004</v>
      </c>
      <c r="O10" s="16">
        <v>25.525580222799999</v>
      </c>
      <c r="P10" s="16">
        <v>-80.123888394199994</v>
      </c>
      <c r="Q10" s="12" t="s">
        <v>83</v>
      </c>
      <c r="R10" s="12" t="s">
        <v>84</v>
      </c>
      <c r="S10" s="12">
        <f t="shared" si="0"/>
        <v>2004</v>
      </c>
      <c r="T10" s="60" t="str">
        <f t="shared" si="1"/>
        <v>Monday</v>
      </c>
      <c r="U10" s="17">
        <v>10014</v>
      </c>
      <c r="V10" s="106"/>
      <c r="W10" s="117"/>
      <c r="X10" s="118"/>
    </row>
    <row r="11" spans="1:24" ht="31.5" x14ac:dyDescent="0.25">
      <c r="A11" s="107">
        <f t="shared" si="2"/>
        <v>10</v>
      </c>
      <c r="B11" s="85" t="s">
        <v>21</v>
      </c>
      <c r="C11" s="13">
        <v>38120</v>
      </c>
      <c r="D11" s="12" t="s">
        <v>41</v>
      </c>
      <c r="E11" s="12" t="s">
        <v>42</v>
      </c>
      <c r="F11" s="12" t="s">
        <v>43</v>
      </c>
      <c r="G11" s="14">
        <v>0.5</v>
      </c>
      <c r="H11" s="12" t="s">
        <v>85</v>
      </c>
      <c r="I11" s="12" t="s">
        <v>45</v>
      </c>
      <c r="J11" s="12" t="s">
        <v>46</v>
      </c>
      <c r="K11" s="12" t="s">
        <v>86</v>
      </c>
      <c r="L11" s="12" t="s">
        <v>29</v>
      </c>
      <c r="M11" s="15">
        <v>25.821043777</v>
      </c>
      <c r="N11" s="15">
        <v>-80.233277604199998</v>
      </c>
      <c r="O11" s="16">
        <v>25.491575759900002</v>
      </c>
      <c r="P11" s="16">
        <v>-80.135979937399995</v>
      </c>
      <c r="Q11" s="12" t="s">
        <v>87</v>
      </c>
      <c r="R11" s="12" t="s">
        <v>88</v>
      </c>
      <c r="S11" s="12">
        <f t="shared" si="0"/>
        <v>2004</v>
      </c>
      <c r="T11" s="60" t="str">
        <f t="shared" si="1"/>
        <v>Thursday</v>
      </c>
      <c r="U11" s="17">
        <v>10000</v>
      </c>
      <c r="V11" s="106"/>
      <c r="W11" s="117"/>
      <c r="X11" s="118"/>
    </row>
    <row r="12" spans="1:24" x14ac:dyDescent="0.25">
      <c r="A12" s="107">
        <f t="shared" si="2"/>
        <v>11</v>
      </c>
      <c r="B12" s="85" t="s">
        <v>21</v>
      </c>
      <c r="C12" s="13">
        <v>38125</v>
      </c>
      <c r="D12" s="12" t="s">
        <v>32</v>
      </c>
      <c r="E12" s="12" t="s">
        <v>89</v>
      </c>
      <c r="F12" s="12" t="s">
        <v>34</v>
      </c>
      <c r="G12" s="14">
        <v>0.5</v>
      </c>
      <c r="H12" s="12" t="s">
        <v>90</v>
      </c>
      <c r="I12" s="12" t="s">
        <v>66</v>
      </c>
      <c r="J12" s="12" t="s">
        <v>27</v>
      </c>
      <c r="K12" s="12" t="s">
        <v>91</v>
      </c>
      <c r="L12" s="12" t="s">
        <v>29</v>
      </c>
      <c r="M12" s="15">
        <v>26.086673532700001</v>
      </c>
      <c r="N12" s="15">
        <v>-80.160996336099998</v>
      </c>
      <c r="O12" s="16">
        <v>26.0512024716</v>
      </c>
      <c r="P12" s="16">
        <v>-80.093958681000004</v>
      </c>
      <c r="Q12" s="12" t="s">
        <v>83</v>
      </c>
      <c r="R12" s="12" t="s">
        <v>77</v>
      </c>
      <c r="S12" s="12">
        <f t="shared" si="0"/>
        <v>2004</v>
      </c>
      <c r="T12" s="60" t="str">
        <f t="shared" si="1"/>
        <v>Tuesday</v>
      </c>
      <c r="U12" s="17">
        <v>8100</v>
      </c>
      <c r="V12" s="106"/>
      <c r="W12" s="117"/>
      <c r="X12" s="118"/>
    </row>
    <row r="13" spans="1:24" x14ac:dyDescent="0.25">
      <c r="A13" s="107">
        <f t="shared" si="2"/>
        <v>12</v>
      </c>
      <c r="B13" s="85" t="s">
        <v>21</v>
      </c>
      <c r="C13" s="13">
        <v>38162</v>
      </c>
      <c r="D13" s="12" t="s">
        <v>41</v>
      </c>
      <c r="E13" s="12" t="s">
        <v>42</v>
      </c>
      <c r="F13" s="12" t="s">
        <v>43</v>
      </c>
      <c r="G13" s="14">
        <v>0.5</v>
      </c>
      <c r="H13" s="12" t="s">
        <v>92</v>
      </c>
      <c r="I13" s="12" t="s">
        <v>45</v>
      </c>
      <c r="J13" s="12" t="s">
        <v>46</v>
      </c>
      <c r="K13" s="12" t="s">
        <v>93</v>
      </c>
      <c r="L13" s="12" t="s">
        <v>29</v>
      </c>
      <c r="M13" s="15">
        <v>25.6890546598</v>
      </c>
      <c r="N13" s="15">
        <v>-80.422715226600005</v>
      </c>
      <c r="O13" s="16">
        <v>25.412059677399998</v>
      </c>
      <c r="P13" s="16">
        <v>-80.252177481499999</v>
      </c>
      <c r="Q13" s="12" t="s">
        <v>94</v>
      </c>
      <c r="R13" s="12" t="s">
        <v>95</v>
      </c>
      <c r="S13" s="12">
        <f t="shared" si="0"/>
        <v>2004</v>
      </c>
      <c r="T13" s="60" t="str">
        <f t="shared" si="1"/>
        <v>Thursday</v>
      </c>
      <c r="U13" s="17">
        <v>10000</v>
      </c>
      <c r="V13" s="106"/>
      <c r="W13" s="117"/>
      <c r="X13" s="118"/>
    </row>
    <row r="14" spans="1:24" x14ac:dyDescent="0.25">
      <c r="A14" s="107">
        <f t="shared" si="2"/>
        <v>13</v>
      </c>
      <c r="B14" s="85" t="s">
        <v>21</v>
      </c>
      <c r="C14" s="13">
        <v>38162</v>
      </c>
      <c r="D14" s="12" t="s">
        <v>96</v>
      </c>
      <c r="E14" s="12" t="s">
        <v>97</v>
      </c>
      <c r="F14" s="12" t="s">
        <v>98</v>
      </c>
      <c r="G14" s="14">
        <v>0.5</v>
      </c>
      <c r="H14" s="12" t="s">
        <v>99</v>
      </c>
      <c r="I14" s="12" t="s">
        <v>100</v>
      </c>
      <c r="J14" s="12" t="s">
        <v>101</v>
      </c>
      <c r="K14" s="12" t="s">
        <v>102</v>
      </c>
      <c r="L14" s="12" t="s">
        <v>29</v>
      </c>
      <c r="M14" s="15">
        <v>26.759662652399999</v>
      </c>
      <c r="N14" s="15">
        <v>-80.116740692500002</v>
      </c>
      <c r="O14" s="16">
        <v>26.4534785548</v>
      </c>
      <c r="P14" s="16">
        <v>-80.070026649400006</v>
      </c>
      <c r="Q14" s="12" t="s">
        <v>103</v>
      </c>
      <c r="R14" s="12" t="s">
        <v>104</v>
      </c>
      <c r="S14" s="12">
        <f t="shared" si="0"/>
        <v>2004</v>
      </c>
      <c r="T14" s="60" t="str">
        <f t="shared" si="1"/>
        <v>Thursday</v>
      </c>
      <c r="U14" s="17">
        <v>7000</v>
      </c>
      <c r="V14" s="106"/>
      <c r="W14" s="117"/>
      <c r="X14" s="118"/>
    </row>
    <row r="15" spans="1:24" x14ac:dyDescent="0.25">
      <c r="A15" s="107">
        <f t="shared" si="2"/>
        <v>14</v>
      </c>
      <c r="B15" s="85" t="s">
        <v>21</v>
      </c>
      <c r="C15" s="13">
        <v>38174</v>
      </c>
      <c r="D15" s="12" t="s">
        <v>105</v>
      </c>
      <c r="E15" s="12" t="s">
        <v>106</v>
      </c>
      <c r="F15" s="12" t="s">
        <v>107</v>
      </c>
      <c r="G15" s="14">
        <v>0.5</v>
      </c>
      <c r="H15" s="12" t="s">
        <v>108</v>
      </c>
      <c r="I15" s="12" t="s">
        <v>109</v>
      </c>
      <c r="J15" s="12" t="s">
        <v>27</v>
      </c>
      <c r="K15" s="12" t="s">
        <v>110</v>
      </c>
      <c r="L15" s="12" t="s">
        <v>29</v>
      </c>
      <c r="M15" s="15">
        <v>26.0663724628</v>
      </c>
      <c r="N15" s="15">
        <v>-80.212600439599996</v>
      </c>
      <c r="O15" s="16">
        <v>26.035894086500001</v>
      </c>
      <c r="P15" s="16">
        <v>-80.124536158200002</v>
      </c>
      <c r="Q15" s="12" t="s">
        <v>111</v>
      </c>
      <c r="R15" s="12" t="s">
        <v>112</v>
      </c>
      <c r="S15" s="12">
        <f t="shared" si="0"/>
        <v>2004</v>
      </c>
      <c r="T15" s="60" t="str">
        <f t="shared" si="1"/>
        <v>Tuesday</v>
      </c>
      <c r="U15" s="17">
        <v>8000</v>
      </c>
      <c r="V15" s="106"/>
      <c r="W15" s="117"/>
      <c r="X15" s="118"/>
    </row>
    <row r="16" spans="1:24" x14ac:dyDescent="0.25">
      <c r="A16" s="107">
        <f t="shared" si="2"/>
        <v>15</v>
      </c>
      <c r="B16" s="85" t="s">
        <v>21</v>
      </c>
      <c r="C16" s="13">
        <v>38189</v>
      </c>
      <c r="D16" s="12" t="s">
        <v>32</v>
      </c>
      <c r="E16" s="12" t="s">
        <v>89</v>
      </c>
      <c r="F16" s="12" t="s">
        <v>34</v>
      </c>
      <c r="G16" s="14">
        <v>0.5</v>
      </c>
      <c r="H16" s="12" t="s">
        <v>113</v>
      </c>
      <c r="I16" s="12" t="s">
        <v>66</v>
      </c>
      <c r="J16" s="12" t="s">
        <v>27</v>
      </c>
      <c r="K16" s="12" t="s">
        <v>114</v>
      </c>
      <c r="L16" s="12" t="s">
        <v>29</v>
      </c>
      <c r="M16" s="15">
        <v>26.0888460832</v>
      </c>
      <c r="N16" s="15">
        <v>-80.168193833299995</v>
      </c>
      <c r="O16" s="16">
        <v>26.051984589900002</v>
      </c>
      <c r="P16" s="16">
        <v>-80.100549779999994</v>
      </c>
      <c r="Q16" s="12" t="s">
        <v>83</v>
      </c>
      <c r="R16" s="12" t="s">
        <v>77</v>
      </c>
      <c r="S16" s="12">
        <f t="shared" si="0"/>
        <v>2004</v>
      </c>
      <c r="T16" s="60" t="str">
        <f t="shared" si="1"/>
        <v>Wednesday</v>
      </c>
      <c r="U16" s="17">
        <v>8100</v>
      </c>
      <c r="V16" s="106"/>
      <c r="W16" s="117"/>
      <c r="X16" s="118"/>
    </row>
    <row r="17" spans="1:24" x14ac:dyDescent="0.25">
      <c r="A17" s="107">
        <f t="shared" si="2"/>
        <v>16</v>
      </c>
      <c r="B17" s="85" t="s">
        <v>21</v>
      </c>
      <c r="C17" s="13">
        <v>38200</v>
      </c>
      <c r="D17" s="12" t="s">
        <v>115</v>
      </c>
      <c r="E17" s="12" t="s">
        <v>116</v>
      </c>
      <c r="F17" s="12" t="s">
        <v>117</v>
      </c>
      <c r="G17" s="14">
        <v>0.5</v>
      </c>
      <c r="H17" s="12" t="s">
        <v>118</v>
      </c>
      <c r="I17" s="12" t="s">
        <v>45</v>
      </c>
      <c r="J17" s="12" t="s">
        <v>46</v>
      </c>
      <c r="K17" s="12" t="s">
        <v>102</v>
      </c>
      <c r="L17" s="12" t="s">
        <v>29</v>
      </c>
      <c r="M17" s="15">
        <v>25.796962001099999</v>
      </c>
      <c r="N17" s="15">
        <v>-80.189138013999994</v>
      </c>
      <c r="O17" s="16">
        <v>25.474906320399999</v>
      </c>
      <c r="P17" s="16">
        <v>-80.112089684899999</v>
      </c>
      <c r="Q17" s="12" t="s">
        <v>83</v>
      </c>
      <c r="R17" s="12" t="s">
        <v>119</v>
      </c>
      <c r="S17" s="12">
        <f t="shared" si="0"/>
        <v>2004</v>
      </c>
      <c r="T17" s="60" t="str">
        <f t="shared" si="1"/>
        <v>Sunday</v>
      </c>
      <c r="U17" s="17">
        <v>16000</v>
      </c>
      <c r="V17" s="106"/>
      <c r="W17" s="121"/>
      <c r="X17" s="122"/>
    </row>
    <row r="18" spans="1:24" x14ac:dyDescent="0.25">
      <c r="A18" s="107">
        <f t="shared" si="2"/>
        <v>17</v>
      </c>
      <c r="B18" s="85" t="s">
        <v>21</v>
      </c>
      <c r="C18" s="13">
        <v>38204</v>
      </c>
      <c r="D18" s="12" t="s">
        <v>120</v>
      </c>
      <c r="E18" s="12" t="s">
        <v>121</v>
      </c>
      <c r="F18" s="12" t="s">
        <v>122</v>
      </c>
      <c r="G18" s="14">
        <v>0.5</v>
      </c>
      <c r="H18" s="12" t="s">
        <v>123</v>
      </c>
      <c r="I18" s="12" t="s">
        <v>124</v>
      </c>
      <c r="J18" s="12" t="s">
        <v>101</v>
      </c>
      <c r="K18" s="12" t="s">
        <v>125</v>
      </c>
      <c r="L18" s="12" t="s">
        <v>29</v>
      </c>
      <c r="M18" s="15">
        <v>26.355196522</v>
      </c>
      <c r="N18" s="15">
        <v>-80.090068647799995</v>
      </c>
      <c r="O18" s="16">
        <v>26.211870747999999</v>
      </c>
      <c r="P18" s="16">
        <v>-80.052424713099995</v>
      </c>
      <c r="Q18" s="12" t="s">
        <v>126</v>
      </c>
      <c r="R18" s="12" t="s">
        <v>127</v>
      </c>
      <c r="S18" s="12">
        <f t="shared" si="0"/>
        <v>2004</v>
      </c>
      <c r="T18" s="60" t="str">
        <f t="shared" si="1"/>
        <v>Thursday</v>
      </c>
      <c r="U18" s="17">
        <v>6350</v>
      </c>
      <c r="V18" s="106"/>
      <c r="W18" s="121"/>
      <c r="X18" s="122"/>
    </row>
    <row r="19" spans="1:24" x14ac:dyDescent="0.25">
      <c r="A19" s="107">
        <f t="shared" si="2"/>
        <v>18</v>
      </c>
      <c r="B19" s="85" t="s">
        <v>21</v>
      </c>
      <c r="C19" s="13">
        <v>38209</v>
      </c>
      <c r="D19" s="12" t="s">
        <v>128</v>
      </c>
      <c r="E19" s="12" t="s">
        <v>102</v>
      </c>
      <c r="F19" s="12" t="s">
        <v>129</v>
      </c>
      <c r="G19" s="14">
        <v>0.5</v>
      </c>
      <c r="H19" s="12" t="s">
        <v>130</v>
      </c>
      <c r="I19" s="12" t="s">
        <v>130</v>
      </c>
      <c r="J19" s="12" t="s">
        <v>131</v>
      </c>
      <c r="K19" s="12" t="s">
        <v>102</v>
      </c>
      <c r="L19" s="12" t="s">
        <v>29</v>
      </c>
      <c r="M19" s="15">
        <v>28.354922615900001</v>
      </c>
      <c r="N19" s="15">
        <v>-80.698776798599994</v>
      </c>
      <c r="O19" s="16">
        <v>28.211772141699999</v>
      </c>
      <c r="P19" s="16">
        <v>-80.415559647400002</v>
      </c>
      <c r="Q19" s="12" t="s">
        <v>132</v>
      </c>
      <c r="R19" s="12" t="s">
        <v>133</v>
      </c>
      <c r="S19" s="12">
        <f t="shared" si="0"/>
        <v>2004</v>
      </c>
      <c r="T19" s="60" t="str">
        <f t="shared" si="1"/>
        <v>Tuesday</v>
      </c>
      <c r="U19" s="17">
        <v>19000</v>
      </c>
      <c r="V19" s="106"/>
      <c r="W19" s="121"/>
      <c r="X19" s="122"/>
    </row>
    <row r="20" spans="1:24" x14ac:dyDescent="0.25">
      <c r="A20" s="107">
        <f t="shared" si="2"/>
        <v>19</v>
      </c>
      <c r="B20" s="85" t="s">
        <v>21</v>
      </c>
      <c r="C20" s="13">
        <v>38209</v>
      </c>
      <c r="D20" s="12" t="s">
        <v>22</v>
      </c>
      <c r="E20" s="12" t="s">
        <v>23</v>
      </c>
      <c r="F20" s="12" t="s">
        <v>24</v>
      </c>
      <c r="G20" s="14">
        <v>0.5</v>
      </c>
      <c r="H20" s="12" t="s">
        <v>134</v>
      </c>
      <c r="I20" s="12" t="s">
        <v>135</v>
      </c>
      <c r="J20" s="12" t="s">
        <v>27</v>
      </c>
      <c r="K20" s="12" t="s">
        <v>136</v>
      </c>
      <c r="L20" s="12" t="s">
        <v>29</v>
      </c>
      <c r="M20" s="15">
        <v>26.237092797100001</v>
      </c>
      <c r="N20" s="15">
        <v>-80.141580949399994</v>
      </c>
      <c r="O20" s="16">
        <v>26.1413534068</v>
      </c>
      <c r="P20" s="16">
        <v>-80.082969141700005</v>
      </c>
      <c r="Q20" s="12" t="s">
        <v>137</v>
      </c>
      <c r="R20" s="12" t="s">
        <v>138</v>
      </c>
      <c r="S20" s="12">
        <f t="shared" si="0"/>
        <v>2004</v>
      </c>
      <c r="T20" s="60" t="str">
        <f t="shared" si="1"/>
        <v>Tuesday</v>
      </c>
      <c r="U20" s="17">
        <v>7500</v>
      </c>
      <c r="V20" s="106"/>
      <c r="W20" s="121"/>
      <c r="X20" s="122"/>
    </row>
    <row r="21" spans="1:24" x14ac:dyDescent="0.25">
      <c r="A21" s="107">
        <f t="shared" si="2"/>
        <v>20</v>
      </c>
      <c r="B21" s="85" t="s">
        <v>21</v>
      </c>
      <c r="C21" s="13">
        <v>38231</v>
      </c>
      <c r="D21" s="12" t="s">
        <v>115</v>
      </c>
      <c r="E21" s="12" t="s">
        <v>116</v>
      </c>
      <c r="F21" s="12" t="s">
        <v>117</v>
      </c>
      <c r="G21" s="14">
        <v>0.5</v>
      </c>
      <c r="H21" s="12" t="s">
        <v>139</v>
      </c>
      <c r="I21" s="12" t="s">
        <v>140</v>
      </c>
      <c r="J21" s="12" t="s">
        <v>46</v>
      </c>
      <c r="K21" s="12" t="s">
        <v>102</v>
      </c>
      <c r="L21" s="12" t="s">
        <v>29</v>
      </c>
      <c r="M21" s="15">
        <v>25.794464423600001</v>
      </c>
      <c r="N21" s="15">
        <v>-80.141159983700007</v>
      </c>
      <c r="O21" s="16">
        <v>25.4740071925</v>
      </c>
      <c r="P21" s="16">
        <v>-80.082817594199994</v>
      </c>
      <c r="Q21" s="12" t="s">
        <v>83</v>
      </c>
      <c r="R21" s="12" t="s">
        <v>141</v>
      </c>
      <c r="S21" s="12">
        <f t="shared" si="0"/>
        <v>2004</v>
      </c>
      <c r="T21" s="60" t="str">
        <f t="shared" si="1"/>
        <v>Wednesday</v>
      </c>
      <c r="U21" s="17">
        <v>16000</v>
      </c>
      <c r="V21" s="106"/>
      <c r="W21" s="121"/>
      <c r="X21" s="122"/>
    </row>
    <row r="22" spans="1:24" x14ac:dyDescent="0.25">
      <c r="A22" s="107">
        <f t="shared" si="2"/>
        <v>21</v>
      </c>
      <c r="B22" s="85" t="s">
        <v>21</v>
      </c>
      <c r="C22" s="13">
        <v>38231</v>
      </c>
      <c r="D22" s="12" t="s">
        <v>142</v>
      </c>
      <c r="E22" s="12" t="s">
        <v>143</v>
      </c>
      <c r="F22" s="12" t="s">
        <v>144</v>
      </c>
      <c r="G22" s="14">
        <v>0.5</v>
      </c>
      <c r="H22" s="12" t="s">
        <v>145</v>
      </c>
      <c r="I22" s="12" t="s">
        <v>146</v>
      </c>
      <c r="J22" s="12" t="s">
        <v>46</v>
      </c>
      <c r="K22" s="12" t="s">
        <v>147</v>
      </c>
      <c r="L22" s="12" t="s">
        <v>29</v>
      </c>
      <c r="M22" s="15">
        <v>25.897988835900001</v>
      </c>
      <c r="N22" s="15">
        <v>-80.243655454199995</v>
      </c>
      <c r="O22" s="16">
        <v>25.5352759809</v>
      </c>
      <c r="P22" s="16">
        <v>-80.143715963299996</v>
      </c>
      <c r="Q22" s="12" t="s">
        <v>148</v>
      </c>
      <c r="R22" s="12" t="s">
        <v>149</v>
      </c>
      <c r="S22" s="12">
        <f t="shared" si="0"/>
        <v>2004</v>
      </c>
      <c r="T22" s="60" t="str">
        <f t="shared" si="1"/>
        <v>Wednesday</v>
      </c>
      <c r="U22" s="17">
        <v>6520</v>
      </c>
      <c r="V22" s="106"/>
      <c r="W22" s="121"/>
      <c r="X22" s="122"/>
    </row>
    <row r="23" spans="1:24" x14ac:dyDescent="0.25">
      <c r="A23" s="107">
        <f t="shared" si="2"/>
        <v>22</v>
      </c>
      <c r="B23" s="85" t="s">
        <v>21</v>
      </c>
      <c r="C23" s="13">
        <v>38231</v>
      </c>
      <c r="D23" s="12" t="s">
        <v>150</v>
      </c>
      <c r="E23" s="12" t="s">
        <v>151</v>
      </c>
      <c r="F23" s="12" t="s">
        <v>152</v>
      </c>
      <c r="G23" s="14">
        <v>0.5</v>
      </c>
      <c r="H23" s="12" t="s">
        <v>153</v>
      </c>
      <c r="I23" s="12" t="s">
        <v>45</v>
      </c>
      <c r="J23" s="12" t="s">
        <v>46</v>
      </c>
      <c r="K23" s="12" t="s">
        <v>102</v>
      </c>
      <c r="L23" s="12" t="s">
        <v>29</v>
      </c>
      <c r="M23" s="15">
        <v>25.589423779200001</v>
      </c>
      <c r="N23" s="15">
        <v>-80.358579768799999</v>
      </c>
      <c r="O23" s="16">
        <v>25.352192560500001</v>
      </c>
      <c r="P23" s="16">
        <v>-80.213088716900003</v>
      </c>
      <c r="Q23" s="12" t="s">
        <v>154</v>
      </c>
      <c r="R23" s="12" t="s">
        <v>77</v>
      </c>
      <c r="S23" s="12">
        <f t="shared" si="0"/>
        <v>2004</v>
      </c>
      <c r="T23" s="60" t="str">
        <f t="shared" si="1"/>
        <v>Wednesday</v>
      </c>
      <c r="U23" s="17">
        <v>5000</v>
      </c>
      <c r="V23" s="106"/>
      <c r="W23" s="121"/>
      <c r="X23" s="122"/>
    </row>
    <row r="24" spans="1:24" x14ac:dyDescent="0.25">
      <c r="A24" s="107">
        <f t="shared" si="2"/>
        <v>23</v>
      </c>
      <c r="B24" s="85" t="s">
        <v>21</v>
      </c>
      <c r="C24" s="13">
        <v>38252</v>
      </c>
      <c r="D24" s="12" t="s">
        <v>155</v>
      </c>
      <c r="E24" s="12" t="s">
        <v>156</v>
      </c>
      <c r="F24" s="12" t="s">
        <v>157</v>
      </c>
      <c r="G24" s="14">
        <v>0.5</v>
      </c>
      <c r="H24" s="12" t="s">
        <v>158</v>
      </c>
      <c r="I24" s="12" t="s">
        <v>159</v>
      </c>
      <c r="J24" s="12" t="s">
        <v>27</v>
      </c>
      <c r="K24" s="12" t="s">
        <v>102</v>
      </c>
      <c r="L24" s="12" t="s">
        <v>29</v>
      </c>
      <c r="M24" s="15">
        <v>25.979481959400001</v>
      </c>
      <c r="N24" s="15">
        <v>-80.311272657200007</v>
      </c>
      <c r="O24" s="16">
        <v>25.584613505299998</v>
      </c>
      <c r="P24" s="16">
        <v>-80.184058156500001</v>
      </c>
      <c r="Q24" s="12" t="s">
        <v>160</v>
      </c>
      <c r="R24" s="12" t="s">
        <v>161</v>
      </c>
      <c r="S24" s="12">
        <f t="shared" si="0"/>
        <v>2004</v>
      </c>
      <c r="T24" s="60" t="str">
        <f t="shared" si="1"/>
        <v>Wednesday</v>
      </c>
      <c r="U24" s="17">
        <v>14700</v>
      </c>
      <c r="V24" s="106"/>
      <c r="W24" s="121"/>
      <c r="X24" s="122"/>
    </row>
    <row r="25" spans="1:24" x14ac:dyDescent="0.25">
      <c r="A25" s="107">
        <f t="shared" si="2"/>
        <v>24</v>
      </c>
      <c r="B25" s="85" t="s">
        <v>21</v>
      </c>
      <c r="C25" s="13">
        <v>38261</v>
      </c>
      <c r="D25" s="12" t="s">
        <v>96</v>
      </c>
      <c r="E25" s="12" t="s">
        <v>162</v>
      </c>
      <c r="F25" s="12" t="s">
        <v>163</v>
      </c>
      <c r="G25" s="14">
        <v>0.5</v>
      </c>
      <c r="H25" s="12" t="s">
        <v>164</v>
      </c>
      <c r="I25" s="12" t="s">
        <v>159</v>
      </c>
      <c r="J25" s="12" t="s">
        <v>27</v>
      </c>
      <c r="K25" s="12" t="s">
        <v>165</v>
      </c>
      <c r="L25" s="12" t="s">
        <v>29</v>
      </c>
      <c r="M25" s="15">
        <v>25.986419334899999</v>
      </c>
      <c r="N25" s="15">
        <v>-80.206858596999993</v>
      </c>
      <c r="O25" s="16">
        <v>25.5911109605</v>
      </c>
      <c r="P25" s="16">
        <v>-80.122469094799996</v>
      </c>
      <c r="Q25" s="12" t="s">
        <v>166</v>
      </c>
      <c r="R25" s="12" t="s">
        <v>167</v>
      </c>
      <c r="S25" s="12">
        <f t="shared" si="0"/>
        <v>2004</v>
      </c>
      <c r="T25" s="60" t="str">
        <f t="shared" si="1"/>
        <v>Friday</v>
      </c>
      <c r="U25" s="17">
        <v>11200</v>
      </c>
      <c r="V25" s="106"/>
      <c r="W25" s="121"/>
      <c r="X25" s="122"/>
    </row>
    <row r="26" spans="1:24" x14ac:dyDescent="0.25">
      <c r="A26" s="107">
        <f t="shared" si="2"/>
        <v>25</v>
      </c>
      <c r="B26" s="85" t="s">
        <v>21</v>
      </c>
      <c r="C26" s="13">
        <v>38264</v>
      </c>
      <c r="D26" s="12" t="s">
        <v>105</v>
      </c>
      <c r="E26" s="12" t="s">
        <v>106</v>
      </c>
      <c r="F26" s="12" t="s">
        <v>107</v>
      </c>
      <c r="G26" s="14">
        <v>0.5</v>
      </c>
      <c r="H26" s="12" t="s">
        <v>168</v>
      </c>
      <c r="I26" s="12" t="s">
        <v>45</v>
      </c>
      <c r="J26" s="12" t="s">
        <v>46</v>
      </c>
      <c r="K26" s="12" t="s">
        <v>169</v>
      </c>
      <c r="L26" s="12" t="s">
        <v>29</v>
      </c>
      <c r="M26" s="15">
        <v>25.899981263499999</v>
      </c>
      <c r="N26" s="15">
        <v>-80.1608504772</v>
      </c>
      <c r="O26" s="16">
        <v>25.535993254699999</v>
      </c>
      <c r="P26" s="16">
        <v>-80.093906171699999</v>
      </c>
      <c r="Q26" s="12" t="s">
        <v>170</v>
      </c>
      <c r="R26" s="12" t="s">
        <v>171</v>
      </c>
      <c r="S26" s="12">
        <f t="shared" si="0"/>
        <v>2004</v>
      </c>
      <c r="T26" s="60" t="str">
        <f t="shared" si="1"/>
        <v>Monday</v>
      </c>
      <c r="U26" s="17">
        <v>8000</v>
      </c>
      <c r="V26" s="106"/>
      <c r="W26" s="121"/>
      <c r="X26" s="122"/>
    </row>
    <row r="27" spans="1:24" x14ac:dyDescent="0.25">
      <c r="A27" s="107">
        <f t="shared" si="2"/>
        <v>26</v>
      </c>
      <c r="B27" s="85" t="s">
        <v>21</v>
      </c>
      <c r="C27" s="13">
        <v>38278</v>
      </c>
      <c r="D27" s="12" t="s">
        <v>172</v>
      </c>
      <c r="E27" s="12" t="s">
        <v>173</v>
      </c>
      <c r="F27" s="12" t="s">
        <v>174</v>
      </c>
      <c r="G27" s="14">
        <v>0.5</v>
      </c>
      <c r="H27" s="12" t="s">
        <v>175</v>
      </c>
      <c r="I27" s="12" t="s">
        <v>45</v>
      </c>
      <c r="J27" s="12" t="s">
        <v>46</v>
      </c>
      <c r="K27" s="12" t="s">
        <v>176</v>
      </c>
      <c r="L27" s="12" t="s">
        <v>29</v>
      </c>
      <c r="M27" s="15">
        <v>25.9188394516</v>
      </c>
      <c r="N27" s="15">
        <v>-80.2499910234</v>
      </c>
      <c r="O27" s="16">
        <v>25.550782202600001</v>
      </c>
      <c r="P27" s="16">
        <v>-80.145996768499998</v>
      </c>
      <c r="Q27" s="12" t="s">
        <v>177</v>
      </c>
      <c r="R27" s="12" t="s">
        <v>77</v>
      </c>
      <c r="S27" s="12">
        <f t="shared" si="0"/>
        <v>2004</v>
      </c>
      <c r="T27" s="60" t="str">
        <f t="shared" si="1"/>
        <v>Monday</v>
      </c>
      <c r="U27" s="17">
        <v>5119</v>
      </c>
      <c r="V27" s="106"/>
      <c r="W27" s="121"/>
      <c r="X27" s="122"/>
    </row>
    <row r="28" spans="1:24" x14ac:dyDescent="0.25">
      <c r="A28" s="107">
        <f t="shared" si="2"/>
        <v>27</v>
      </c>
      <c r="B28" s="85" t="s">
        <v>21</v>
      </c>
      <c r="C28" s="13">
        <v>38279</v>
      </c>
      <c r="D28" s="12" t="s">
        <v>32</v>
      </c>
      <c r="E28" s="12" t="s">
        <v>89</v>
      </c>
      <c r="F28" s="12" t="s">
        <v>34</v>
      </c>
      <c r="G28" s="14">
        <v>0.5</v>
      </c>
      <c r="H28" s="12" t="s">
        <v>178</v>
      </c>
      <c r="I28" s="12" t="s">
        <v>66</v>
      </c>
      <c r="J28" s="12" t="s">
        <v>27</v>
      </c>
      <c r="K28" s="12" t="s">
        <v>114</v>
      </c>
      <c r="L28" s="12" t="s">
        <v>29</v>
      </c>
      <c r="M28" s="15">
        <v>26.092481779900002</v>
      </c>
      <c r="N28" s="15">
        <v>-80.143867179599994</v>
      </c>
      <c r="O28" s="16">
        <v>26.053293440899999</v>
      </c>
      <c r="P28" s="16">
        <v>-80.0837921846</v>
      </c>
      <c r="Q28" s="12" t="s">
        <v>83</v>
      </c>
      <c r="R28" s="12" t="s">
        <v>77</v>
      </c>
      <c r="S28" s="12">
        <f t="shared" si="0"/>
        <v>2004</v>
      </c>
      <c r="T28" s="60" t="str">
        <f t="shared" si="1"/>
        <v>Tuesday</v>
      </c>
      <c r="U28" s="17">
        <v>9500</v>
      </c>
      <c r="V28" s="106"/>
      <c r="W28" s="121"/>
      <c r="X28" s="122"/>
    </row>
    <row r="29" spans="1:24" x14ac:dyDescent="0.25">
      <c r="A29" s="107">
        <f t="shared" si="2"/>
        <v>28</v>
      </c>
      <c r="B29" s="85" t="s">
        <v>21</v>
      </c>
      <c r="C29" s="13">
        <v>38281</v>
      </c>
      <c r="D29" s="12" t="s">
        <v>179</v>
      </c>
      <c r="E29" s="12" t="s">
        <v>180</v>
      </c>
      <c r="F29" s="12" t="s">
        <v>181</v>
      </c>
      <c r="G29" s="14">
        <v>0.5</v>
      </c>
      <c r="H29" s="12" t="s">
        <v>182</v>
      </c>
      <c r="I29" s="12" t="s">
        <v>66</v>
      </c>
      <c r="J29" s="12" t="s">
        <v>27</v>
      </c>
      <c r="K29" s="12" t="s">
        <v>183</v>
      </c>
      <c r="L29" s="12" t="s">
        <v>29</v>
      </c>
      <c r="M29" s="15">
        <v>26.0928573174</v>
      </c>
      <c r="N29" s="15">
        <v>-80.141057833800005</v>
      </c>
      <c r="O29" s="16">
        <v>26.053428634300001</v>
      </c>
      <c r="P29" s="16">
        <v>-80.082780819999996</v>
      </c>
      <c r="Q29" s="12" t="s">
        <v>184</v>
      </c>
      <c r="R29" s="12" t="s">
        <v>77</v>
      </c>
      <c r="S29" s="12">
        <f t="shared" si="0"/>
        <v>2004</v>
      </c>
      <c r="T29" s="60" t="str">
        <f t="shared" si="1"/>
        <v>Thursday</v>
      </c>
      <c r="U29" s="17">
        <v>13700</v>
      </c>
      <c r="V29" s="106"/>
      <c r="W29" s="121"/>
      <c r="X29" s="122"/>
    </row>
    <row r="30" spans="1:24" x14ac:dyDescent="0.25">
      <c r="A30" s="107">
        <f t="shared" si="2"/>
        <v>29</v>
      </c>
      <c r="B30" s="85" t="s">
        <v>21</v>
      </c>
      <c r="C30" s="13">
        <v>38281</v>
      </c>
      <c r="D30" s="12" t="s">
        <v>105</v>
      </c>
      <c r="E30" s="12" t="s">
        <v>106</v>
      </c>
      <c r="F30" s="12" t="s">
        <v>107</v>
      </c>
      <c r="G30" s="14">
        <v>0.5</v>
      </c>
      <c r="H30" s="12" t="s">
        <v>185</v>
      </c>
      <c r="I30" s="12" t="s">
        <v>45</v>
      </c>
      <c r="J30" s="12" t="s">
        <v>46</v>
      </c>
      <c r="K30" s="12" t="s">
        <v>186</v>
      </c>
      <c r="L30" s="12" t="s">
        <v>29</v>
      </c>
      <c r="M30" s="15">
        <v>25.833317944200001</v>
      </c>
      <c r="N30" s="15">
        <v>-80.198715025699997</v>
      </c>
      <c r="O30" s="16">
        <v>25.495994459799999</v>
      </c>
      <c r="P30" s="16">
        <v>-80.115537409400005</v>
      </c>
      <c r="Q30" s="12" t="s">
        <v>187</v>
      </c>
      <c r="R30" s="12" t="s">
        <v>188</v>
      </c>
      <c r="S30" s="12">
        <f t="shared" si="0"/>
        <v>2004</v>
      </c>
      <c r="T30" s="60" t="str">
        <f t="shared" si="1"/>
        <v>Thursday</v>
      </c>
      <c r="U30" s="17">
        <v>8000</v>
      </c>
      <c r="V30" s="106"/>
      <c r="W30" s="121"/>
      <c r="X30" s="122"/>
    </row>
    <row r="31" spans="1:24" x14ac:dyDescent="0.25">
      <c r="A31" s="107">
        <f t="shared" si="2"/>
        <v>30</v>
      </c>
      <c r="B31" s="85" t="s">
        <v>21</v>
      </c>
      <c r="C31" s="13">
        <v>38285</v>
      </c>
      <c r="D31" s="12" t="s">
        <v>32</v>
      </c>
      <c r="E31" s="12" t="s">
        <v>89</v>
      </c>
      <c r="F31" s="12" t="s">
        <v>34</v>
      </c>
      <c r="G31" s="14">
        <v>0.5</v>
      </c>
      <c r="H31" s="12" t="s">
        <v>189</v>
      </c>
      <c r="I31" s="12" t="s">
        <v>66</v>
      </c>
      <c r="J31" s="12" t="s">
        <v>27</v>
      </c>
      <c r="K31" s="12" t="s">
        <v>190</v>
      </c>
      <c r="L31" s="12" t="s">
        <v>29</v>
      </c>
      <c r="M31" s="15">
        <v>26.1002334991</v>
      </c>
      <c r="N31" s="15">
        <v>-80.136839643800002</v>
      </c>
      <c r="O31" s="16">
        <v>26.060084059699999</v>
      </c>
      <c r="P31" s="16">
        <v>-80.081262271599996</v>
      </c>
      <c r="Q31" s="12" t="s">
        <v>83</v>
      </c>
      <c r="R31" s="12" t="s">
        <v>77</v>
      </c>
      <c r="S31" s="12">
        <f t="shared" si="0"/>
        <v>2004</v>
      </c>
      <c r="T31" s="60" t="str">
        <f t="shared" si="1"/>
        <v>Monday</v>
      </c>
      <c r="U31" s="17">
        <v>9500</v>
      </c>
      <c r="V31" s="106"/>
      <c r="W31" s="121"/>
      <c r="X31" s="122"/>
    </row>
    <row r="32" spans="1:24" x14ac:dyDescent="0.25">
      <c r="A32" s="107">
        <f t="shared" si="2"/>
        <v>31</v>
      </c>
      <c r="B32" s="85" t="s">
        <v>191</v>
      </c>
      <c r="C32" s="13">
        <v>38287</v>
      </c>
      <c r="D32" s="12" t="s">
        <v>192</v>
      </c>
      <c r="E32" s="12" t="s">
        <v>193</v>
      </c>
      <c r="F32" s="12" t="s">
        <v>194</v>
      </c>
      <c r="G32" s="14">
        <v>0.5</v>
      </c>
      <c r="H32" s="12" t="s">
        <v>195</v>
      </c>
      <c r="I32" s="12" t="s">
        <v>45</v>
      </c>
      <c r="J32" s="12" t="s">
        <v>46</v>
      </c>
      <c r="K32" s="12" t="s">
        <v>196</v>
      </c>
      <c r="L32" s="12" t="s">
        <v>29</v>
      </c>
      <c r="M32" s="15">
        <v>25.7748162235</v>
      </c>
      <c r="N32" s="15">
        <v>-80.1965760625</v>
      </c>
      <c r="O32" s="16">
        <v>25.4629338403</v>
      </c>
      <c r="P32" s="16">
        <v>-80.114767382500006</v>
      </c>
      <c r="Q32" s="12" t="s">
        <v>197</v>
      </c>
      <c r="R32" s="12" t="s">
        <v>104</v>
      </c>
      <c r="S32" s="12">
        <f t="shared" si="0"/>
        <v>2004</v>
      </c>
      <c r="T32" s="60" t="str">
        <f t="shared" si="1"/>
        <v>Wednesday</v>
      </c>
      <c r="U32" s="17">
        <v>8500</v>
      </c>
      <c r="V32" s="106"/>
      <c r="W32" s="121"/>
      <c r="X32" s="122"/>
    </row>
    <row r="33" spans="1:24" x14ac:dyDescent="0.25">
      <c r="A33" s="107">
        <f t="shared" si="2"/>
        <v>32</v>
      </c>
      <c r="B33" s="85" t="s">
        <v>21</v>
      </c>
      <c r="C33" s="13">
        <v>38288</v>
      </c>
      <c r="D33" s="12" t="s">
        <v>179</v>
      </c>
      <c r="E33" s="12" t="s">
        <v>180</v>
      </c>
      <c r="F33" s="12" t="s">
        <v>181</v>
      </c>
      <c r="G33" s="14">
        <v>0.5</v>
      </c>
      <c r="H33" s="12" t="s">
        <v>198</v>
      </c>
      <c r="I33" s="12" t="s">
        <v>74</v>
      </c>
      <c r="J33" s="12" t="s">
        <v>46</v>
      </c>
      <c r="K33" s="12" t="s">
        <v>199</v>
      </c>
      <c r="L33" s="12" t="s">
        <v>29</v>
      </c>
      <c r="M33" s="15">
        <v>25.900772624599998</v>
      </c>
      <c r="N33" s="15">
        <v>-80.188920019799994</v>
      </c>
      <c r="O33" s="16">
        <v>25.5402781447</v>
      </c>
      <c r="P33" s="16">
        <v>-80.112011207099997</v>
      </c>
      <c r="Q33" s="12" t="s">
        <v>83</v>
      </c>
      <c r="R33" s="12" t="s">
        <v>77</v>
      </c>
      <c r="S33" s="12">
        <f t="shared" si="0"/>
        <v>2004</v>
      </c>
      <c r="T33" s="60" t="str">
        <f t="shared" si="1"/>
        <v>Thursday</v>
      </c>
      <c r="U33" s="17">
        <v>11500</v>
      </c>
      <c r="V33" s="106"/>
      <c r="W33" s="117"/>
      <c r="X33" s="118"/>
    </row>
    <row r="34" spans="1:24" x14ac:dyDescent="0.25">
      <c r="A34" s="107">
        <f t="shared" si="2"/>
        <v>33</v>
      </c>
      <c r="B34" s="85" t="s">
        <v>21</v>
      </c>
      <c r="C34" s="13">
        <v>38288</v>
      </c>
      <c r="D34" s="12" t="s">
        <v>200</v>
      </c>
      <c r="E34" s="12" t="s">
        <v>201</v>
      </c>
      <c r="F34" s="12" t="s">
        <v>202</v>
      </c>
      <c r="G34" s="14">
        <v>0.5</v>
      </c>
      <c r="H34" s="12" t="s">
        <v>203</v>
      </c>
      <c r="I34" s="12" t="s">
        <v>45</v>
      </c>
      <c r="J34" s="12" t="s">
        <v>46</v>
      </c>
      <c r="K34" s="12" t="s">
        <v>204</v>
      </c>
      <c r="L34" s="12" t="s">
        <v>29</v>
      </c>
      <c r="M34" s="15">
        <v>25.7896669583</v>
      </c>
      <c r="N34" s="15">
        <v>-80.134199136700005</v>
      </c>
      <c r="O34" s="16">
        <v>25.472280104900001</v>
      </c>
      <c r="P34" s="16">
        <v>-80.080311689300004</v>
      </c>
      <c r="Q34" s="12" t="s">
        <v>83</v>
      </c>
      <c r="R34" s="12" t="s">
        <v>77</v>
      </c>
      <c r="S34" s="12">
        <f t="shared" si="0"/>
        <v>2004</v>
      </c>
      <c r="T34" s="60" t="str">
        <f t="shared" si="1"/>
        <v>Thursday</v>
      </c>
      <c r="U34" s="17">
        <v>9000</v>
      </c>
      <c r="V34" s="106"/>
      <c r="W34" s="117"/>
      <c r="X34" s="118"/>
    </row>
    <row r="35" spans="1:24" x14ac:dyDescent="0.25">
      <c r="A35" s="107">
        <f t="shared" si="2"/>
        <v>34</v>
      </c>
      <c r="B35" s="85" t="s">
        <v>21</v>
      </c>
      <c r="C35" s="13">
        <v>38288</v>
      </c>
      <c r="D35" s="12" t="s">
        <v>200</v>
      </c>
      <c r="E35" s="12" t="s">
        <v>205</v>
      </c>
      <c r="F35" s="12" t="s">
        <v>202</v>
      </c>
      <c r="G35" s="14">
        <v>0.5</v>
      </c>
      <c r="H35" s="12" t="s">
        <v>206</v>
      </c>
      <c r="I35" s="12" t="s">
        <v>207</v>
      </c>
      <c r="J35" s="12" t="s">
        <v>27</v>
      </c>
      <c r="K35" s="12" t="s">
        <v>204</v>
      </c>
      <c r="L35" s="12" t="s">
        <v>29</v>
      </c>
      <c r="M35" s="15">
        <v>26.1254623825</v>
      </c>
      <c r="N35" s="15">
        <v>-80.238825683499996</v>
      </c>
      <c r="O35" s="16">
        <v>26.073166457599999</v>
      </c>
      <c r="P35" s="16">
        <v>-80.141977245999996</v>
      </c>
      <c r="Q35" s="12" t="s">
        <v>208</v>
      </c>
      <c r="R35" s="12" t="s">
        <v>209</v>
      </c>
      <c r="S35" s="12">
        <f t="shared" si="0"/>
        <v>2004</v>
      </c>
      <c r="T35" s="60" t="str">
        <f t="shared" si="1"/>
        <v>Thursday</v>
      </c>
      <c r="U35" s="17">
        <v>9000</v>
      </c>
      <c r="V35" s="106"/>
      <c r="W35" s="117"/>
      <c r="X35" s="118"/>
    </row>
    <row r="36" spans="1:24" x14ac:dyDescent="0.25">
      <c r="A36" s="107">
        <f t="shared" si="2"/>
        <v>35</v>
      </c>
      <c r="B36" s="85" t="s">
        <v>21</v>
      </c>
      <c r="C36" s="13">
        <v>38289</v>
      </c>
      <c r="D36" s="12" t="s">
        <v>210</v>
      </c>
      <c r="E36" s="12" t="s">
        <v>211</v>
      </c>
      <c r="F36" s="12" t="s">
        <v>212</v>
      </c>
      <c r="G36" s="14">
        <v>0.5</v>
      </c>
      <c r="H36" s="12" t="s">
        <v>213</v>
      </c>
      <c r="I36" s="12" t="s">
        <v>45</v>
      </c>
      <c r="J36" s="12" t="s">
        <v>46</v>
      </c>
      <c r="K36" s="12" t="s">
        <v>214</v>
      </c>
      <c r="L36" s="12" t="s">
        <v>29</v>
      </c>
      <c r="M36" s="15">
        <v>25.775547415799998</v>
      </c>
      <c r="N36" s="15">
        <v>-80.190738423599996</v>
      </c>
      <c r="O36" s="16">
        <v>25.463197069700001</v>
      </c>
      <c r="P36" s="16">
        <v>-80.112665832499999</v>
      </c>
      <c r="Q36" s="12" t="s">
        <v>184</v>
      </c>
      <c r="R36" s="12" t="s">
        <v>77</v>
      </c>
      <c r="S36" s="12">
        <f t="shared" si="0"/>
        <v>2004</v>
      </c>
      <c r="T36" s="60" t="str">
        <f t="shared" si="1"/>
        <v>Friday</v>
      </c>
      <c r="U36" s="17">
        <v>4000</v>
      </c>
      <c r="V36" s="106"/>
      <c r="W36" s="117"/>
      <c r="X36" s="118"/>
    </row>
    <row r="37" spans="1:24" x14ac:dyDescent="0.25">
      <c r="A37" s="107">
        <f t="shared" si="2"/>
        <v>36</v>
      </c>
      <c r="B37" s="85" t="s">
        <v>21</v>
      </c>
      <c r="C37" s="13">
        <v>38292</v>
      </c>
      <c r="D37" s="12" t="s">
        <v>115</v>
      </c>
      <c r="E37" s="12" t="s">
        <v>116</v>
      </c>
      <c r="F37" s="12" t="s">
        <v>117</v>
      </c>
      <c r="G37" s="14">
        <v>0.5</v>
      </c>
      <c r="H37" s="12" t="s">
        <v>215</v>
      </c>
      <c r="I37" s="12" t="s">
        <v>45</v>
      </c>
      <c r="J37" s="12" t="s">
        <v>46</v>
      </c>
      <c r="K37" s="12" t="s">
        <v>216</v>
      </c>
      <c r="L37" s="12" t="s">
        <v>29</v>
      </c>
      <c r="M37" s="15">
        <v>25.799556084700001</v>
      </c>
      <c r="N37" s="15">
        <v>-80.127279895800001</v>
      </c>
      <c r="O37" s="16">
        <v>25.475840190500001</v>
      </c>
      <c r="P37" s="16">
        <v>-80.073820762599993</v>
      </c>
      <c r="Q37" s="12" t="s">
        <v>83</v>
      </c>
      <c r="R37" s="12" t="s">
        <v>217</v>
      </c>
      <c r="S37" s="12">
        <f t="shared" si="0"/>
        <v>2004</v>
      </c>
      <c r="T37" s="60" t="str">
        <f t="shared" si="1"/>
        <v>Monday</v>
      </c>
      <c r="U37" s="17">
        <v>16000</v>
      </c>
      <c r="V37" s="106"/>
      <c r="W37" s="117"/>
      <c r="X37" s="118"/>
    </row>
    <row r="38" spans="1:24" x14ac:dyDescent="0.25">
      <c r="A38" s="107">
        <f t="shared" si="2"/>
        <v>37</v>
      </c>
      <c r="B38" s="85" t="s">
        <v>21</v>
      </c>
      <c r="C38" s="13">
        <v>38292</v>
      </c>
      <c r="D38" s="12" t="s">
        <v>218</v>
      </c>
      <c r="E38" s="12" t="s">
        <v>219</v>
      </c>
      <c r="F38" s="12" t="s">
        <v>102</v>
      </c>
      <c r="G38" s="14">
        <v>0.5</v>
      </c>
      <c r="H38" s="12" t="s">
        <v>220</v>
      </c>
      <c r="I38" s="12" t="s">
        <v>221</v>
      </c>
      <c r="J38" s="12" t="s">
        <v>27</v>
      </c>
      <c r="K38" s="12" t="s">
        <v>222</v>
      </c>
      <c r="L38" s="12" t="s">
        <v>29</v>
      </c>
      <c r="M38" s="15">
        <v>26.010793958299999</v>
      </c>
      <c r="N38" s="15">
        <v>-80.2481919226</v>
      </c>
      <c r="O38" s="16">
        <v>26.003885825000001</v>
      </c>
      <c r="P38" s="16">
        <v>-80.145349092199993</v>
      </c>
      <c r="Q38" s="12" t="s">
        <v>223</v>
      </c>
      <c r="R38" s="12" t="s">
        <v>224</v>
      </c>
      <c r="S38" s="12">
        <f t="shared" si="0"/>
        <v>2004</v>
      </c>
      <c r="T38" s="60" t="str">
        <f t="shared" si="1"/>
        <v>Monday</v>
      </c>
      <c r="U38" s="17">
        <v>10000</v>
      </c>
      <c r="V38" s="106"/>
      <c r="W38" s="117"/>
      <c r="X38" s="118"/>
    </row>
    <row r="39" spans="1:24" x14ac:dyDescent="0.25">
      <c r="A39" s="107">
        <f t="shared" si="2"/>
        <v>38</v>
      </c>
      <c r="B39" s="85" t="s">
        <v>21</v>
      </c>
      <c r="C39" s="13">
        <v>38295</v>
      </c>
      <c r="D39" s="12" t="s">
        <v>115</v>
      </c>
      <c r="E39" s="12" t="s">
        <v>116</v>
      </c>
      <c r="F39" s="12" t="s">
        <v>117</v>
      </c>
      <c r="G39" s="14">
        <v>0.5</v>
      </c>
      <c r="H39" s="12" t="s">
        <v>225</v>
      </c>
      <c r="I39" s="12" t="s">
        <v>45</v>
      </c>
      <c r="J39" s="12" t="s">
        <v>46</v>
      </c>
      <c r="K39" s="12" t="s">
        <v>226</v>
      </c>
      <c r="L39" s="12" t="s">
        <v>29</v>
      </c>
      <c r="M39" s="15">
        <v>25.794705753799999</v>
      </c>
      <c r="N39" s="15">
        <v>-80.189040775400002</v>
      </c>
      <c r="O39" s="16">
        <v>25.474094071500001</v>
      </c>
      <c r="P39" s="16">
        <v>-80.112054679099998</v>
      </c>
      <c r="Q39" s="12" t="s">
        <v>83</v>
      </c>
      <c r="R39" s="12" t="s">
        <v>227</v>
      </c>
      <c r="S39" s="12">
        <f t="shared" si="0"/>
        <v>2004</v>
      </c>
      <c r="T39" s="60" t="str">
        <f t="shared" si="1"/>
        <v>Thursday</v>
      </c>
      <c r="U39" s="17">
        <v>16000</v>
      </c>
      <c r="V39" s="106"/>
      <c r="W39" s="117"/>
      <c r="X39" s="118"/>
    </row>
    <row r="40" spans="1:24" x14ac:dyDescent="0.25">
      <c r="A40" s="107">
        <f t="shared" si="2"/>
        <v>39</v>
      </c>
      <c r="B40" s="85" t="s">
        <v>21</v>
      </c>
      <c r="C40" s="13">
        <v>38299</v>
      </c>
      <c r="D40" s="12" t="s">
        <v>218</v>
      </c>
      <c r="E40" s="12" t="s">
        <v>219</v>
      </c>
      <c r="F40" s="12" t="s">
        <v>102</v>
      </c>
      <c r="G40" s="14">
        <v>0.5</v>
      </c>
      <c r="H40" s="12" t="s">
        <v>228</v>
      </c>
      <c r="I40" s="12" t="s">
        <v>221</v>
      </c>
      <c r="J40" s="12" t="s">
        <v>27</v>
      </c>
      <c r="K40" s="12" t="s">
        <v>229</v>
      </c>
      <c r="L40" s="12" t="s">
        <v>29</v>
      </c>
      <c r="M40" s="15">
        <v>26.009151123300001</v>
      </c>
      <c r="N40" s="15">
        <v>-80.2482047572</v>
      </c>
      <c r="O40" s="16">
        <v>26.0032944045</v>
      </c>
      <c r="P40" s="16">
        <v>-80.145353712499997</v>
      </c>
      <c r="Q40" s="12" t="s">
        <v>230</v>
      </c>
      <c r="R40" s="12" t="s">
        <v>77</v>
      </c>
      <c r="S40" s="12">
        <f t="shared" si="0"/>
        <v>2004</v>
      </c>
      <c r="T40" s="60" t="str">
        <f t="shared" si="1"/>
        <v>Monday</v>
      </c>
      <c r="U40" s="17">
        <v>1500</v>
      </c>
      <c r="V40" s="106"/>
      <c r="W40" s="117"/>
      <c r="X40" s="118"/>
    </row>
    <row r="41" spans="1:24" x14ac:dyDescent="0.25">
      <c r="A41" s="107">
        <f t="shared" si="2"/>
        <v>40</v>
      </c>
      <c r="B41" s="85" t="s">
        <v>21</v>
      </c>
      <c r="C41" s="13">
        <v>38322</v>
      </c>
      <c r="D41" s="12" t="s">
        <v>142</v>
      </c>
      <c r="E41" s="12" t="s">
        <v>143</v>
      </c>
      <c r="F41" s="12" t="s">
        <v>144</v>
      </c>
      <c r="G41" s="14">
        <v>0.5</v>
      </c>
      <c r="H41" s="12" t="s">
        <v>231</v>
      </c>
      <c r="I41" s="12" t="s">
        <v>66</v>
      </c>
      <c r="J41" s="12" t="s">
        <v>27</v>
      </c>
      <c r="K41" s="12" t="s">
        <v>232</v>
      </c>
      <c r="L41" s="12" t="s">
        <v>29</v>
      </c>
      <c r="M41" s="15">
        <v>26.092817333199999</v>
      </c>
      <c r="N41" s="15">
        <v>-80.140543782799995</v>
      </c>
      <c r="O41" s="16">
        <v>26.0534142401</v>
      </c>
      <c r="P41" s="16">
        <v>-80.082595761799993</v>
      </c>
      <c r="Q41" s="12" t="s">
        <v>233</v>
      </c>
      <c r="R41" s="12" t="s">
        <v>234</v>
      </c>
      <c r="S41" s="12">
        <f t="shared" si="0"/>
        <v>2004</v>
      </c>
      <c r="T41" s="60" t="str">
        <f t="shared" si="1"/>
        <v>Wednesday</v>
      </c>
      <c r="U41" s="17">
        <v>19000</v>
      </c>
      <c r="V41" s="106"/>
      <c r="W41" s="117"/>
      <c r="X41" s="118"/>
    </row>
    <row r="42" spans="1:24" x14ac:dyDescent="0.25">
      <c r="A42" s="107">
        <f t="shared" si="2"/>
        <v>41</v>
      </c>
      <c r="B42" s="85" t="s">
        <v>21</v>
      </c>
      <c r="C42" s="13">
        <v>38322</v>
      </c>
      <c r="D42" s="12" t="s">
        <v>235</v>
      </c>
      <c r="E42" s="12" t="s">
        <v>236</v>
      </c>
      <c r="F42" s="12" t="s">
        <v>237</v>
      </c>
      <c r="G42" s="14">
        <v>0.5</v>
      </c>
      <c r="H42" s="12" t="s">
        <v>238</v>
      </c>
      <c r="I42" s="12" t="s">
        <v>146</v>
      </c>
      <c r="J42" s="12" t="s">
        <v>46</v>
      </c>
      <c r="K42" s="12" t="s">
        <v>102</v>
      </c>
      <c r="L42" s="12" t="s">
        <v>29</v>
      </c>
      <c r="M42" s="15">
        <v>25.914754886400001</v>
      </c>
      <c r="N42" s="15">
        <v>-80.266322230900002</v>
      </c>
      <c r="O42" s="16">
        <v>25.545311759200001</v>
      </c>
      <c r="P42" s="16">
        <v>-80.155876003000003</v>
      </c>
      <c r="Q42" s="12" t="s">
        <v>239</v>
      </c>
      <c r="R42" s="12" t="s">
        <v>240</v>
      </c>
      <c r="S42" s="12">
        <f t="shared" si="0"/>
        <v>2004</v>
      </c>
      <c r="T42" s="60" t="str">
        <f t="shared" si="1"/>
        <v>Wednesday</v>
      </c>
      <c r="U42" s="17">
        <v>8000</v>
      </c>
      <c r="V42" s="106"/>
      <c r="W42" s="117"/>
      <c r="X42" s="118"/>
    </row>
    <row r="43" spans="1:24" x14ac:dyDescent="0.25">
      <c r="A43" s="107">
        <f t="shared" si="2"/>
        <v>42</v>
      </c>
      <c r="B43" s="85" t="s">
        <v>21</v>
      </c>
      <c r="C43" s="13">
        <v>38322</v>
      </c>
      <c r="D43" s="12" t="s">
        <v>241</v>
      </c>
      <c r="E43" s="12" t="s">
        <v>242</v>
      </c>
      <c r="F43" s="12" t="s">
        <v>243</v>
      </c>
      <c r="G43" s="14">
        <v>0.5</v>
      </c>
      <c r="H43" s="12" t="s">
        <v>244</v>
      </c>
      <c r="I43" s="12" t="s">
        <v>45</v>
      </c>
      <c r="J43" s="12" t="s">
        <v>46</v>
      </c>
      <c r="K43" s="12" t="s">
        <v>102</v>
      </c>
      <c r="L43" s="12" t="s">
        <v>29</v>
      </c>
      <c r="M43" s="15">
        <v>25.834478025599999</v>
      </c>
      <c r="N43" s="15">
        <v>-80.192178777799995</v>
      </c>
      <c r="O43" s="16">
        <v>25.500412089099999</v>
      </c>
      <c r="P43" s="16">
        <v>-80.113184360000005</v>
      </c>
      <c r="Q43" s="12" t="s">
        <v>83</v>
      </c>
      <c r="R43" s="12" t="s">
        <v>77</v>
      </c>
      <c r="S43" s="12">
        <f t="shared" si="0"/>
        <v>2004</v>
      </c>
      <c r="T43" s="60" t="str">
        <f t="shared" si="1"/>
        <v>Wednesday</v>
      </c>
      <c r="U43" s="17">
        <v>8000</v>
      </c>
      <c r="V43" s="106"/>
      <c r="W43" s="117"/>
      <c r="X43" s="118"/>
    </row>
    <row r="44" spans="1:24" ht="16.5" thickBot="1" x14ac:dyDescent="0.3">
      <c r="A44" s="107">
        <f t="shared" si="2"/>
        <v>43</v>
      </c>
      <c r="B44" s="85" t="s">
        <v>21</v>
      </c>
      <c r="C44" s="13">
        <v>38334</v>
      </c>
      <c r="D44" s="12" t="s">
        <v>245</v>
      </c>
      <c r="E44" s="12" t="s">
        <v>246</v>
      </c>
      <c r="F44" s="12" t="s">
        <v>247</v>
      </c>
      <c r="G44" s="14">
        <v>0.5</v>
      </c>
      <c r="H44" s="12" t="s">
        <v>248</v>
      </c>
      <c r="I44" s="12" t="s">
        <v>45</v>
      </c>
      <c r="J44" s="12" t="s">
        <v>46</v>
      </c>
      <c r="K44" s="12" t="s">
        <v>249</v>
      </c>
      <c r="L44" s="12" t="s">
        <v>29</v>
      </c>
      <c r="M44" s="15">
        <v>25.829611238599998</v>
      </c>
      <c r="N44" s="15">
        <v>-80.191939856800005</v>
      </c>
      <c r="O44" s="16">
        <v>25.494660046</v>
      </c>
      <c r="P44" s="16">
        <v>-80.113098348400001</v>
      </c>
      <c r="Q44" s="12" t="s">
        <v>250</v>
      </c>
      <c r="R44" s="12" t="s">
        <v>251</v>
      </c>
      <c r="S44" s="12">
        <f t="shared" si="0"/>
        <v>2004</v>
      </c>
      <c r="T44" s="60" t="str">
        <f t="shared" si="1"/>
        <v>Monday</v>
      </c>
      <c r="U44" s="17">
        <v>10000</v>
      </c>
      <c r="V44" s="106"/>
      <c r="W44" s="123"/>
      <c r="X44" s="124"/>
    </row>
    <row r="45" spans="1:24" ht="32.25" thickBot="1" x14ac:dyDescent="0.3">
      <c r="A45" s="107">
        <f t="shared" si="2"/>
        <v>44</v>
      </c>
      <c r="B45" s="83" t="s">
        <v>21</v>
      </c>
      <c r="C45" s="34">
        <v>38344</v>
      </c>
      <c r="D45" s="33" t="s">
        <v>252</v>
      </c>
      <c r="E45" s="33" t="s">
        <v>253</v>
      </c>
      <c r="F45" s="33" t="s">
        <v>254</v>
      </c>
      <c r="G45" s="35">
        <v>0.5</v>
      </c>
      <c r="H45" s="33" t="s">
        <v>255</v>
      </c>
      <c r="I45" s="33" t="s">
        <v>256</v>
      </c>
      <c r="J45" s="33" t="s">
        <v>101</v>
      </c>
      <c r="K45" s="33" t="s">
        <v>257</v>
      </c>
      <c r="L45" s="33" t="s">
        <v>29</v>
      </c>
      <c r="M45" s="36">
        <v>26.5889472428</v>
      </c>
      <c r="N45" s="36">
        <v>-80.113663206200002</v>
      </c>
      <c r="O45" s="37">
        <v>26.352021007400001</v>
      </c>
      <c r="P45" s="37">
        <v>-80.064918754299995</v>
      </c>
      <c r="Q45" s="33" t="s">
        <v>258</v>
      </c>
      <c r="R45" s="33" t="s">
        <v>259</v>
      </c>
      <c r="S45" s="33">
        <f t="shared" si="0"/>
        <v>2004</v>
      </c>
      <c r="T45" s="33" t="str">
        <f t="shared" si="1"/>
        <v>Thursday</v>
      </c>
      <c r="U45" s="38">
        <v>7818</v>
      </c>
      <c r="V45" s="108"/>
      <c r="W45" s="119">
        <f>SUM(U8:U45)</f>
        <v>373911</v>
      </c>
      <c r="X45" s="120">
        <v>2004</v>
      </c>
    </row>
    <row r="46" spans="1:24" x14ac:dyDescent="0.25">
      <c r="A46" s="107">
        <f t="shared" si="2"/>
        <v>45</v>
      </c>
      <c r="B46" s="84" t="s">
        <v>21</v>
      </c>
      <c r="C46" s="28">
        <v>38353</v>
      </c>
      <c r="D46" s="27" t="s">
        <v>241</v>
      </c>
      <c r="E46" s="27" t="s">
        <v>242</v>
      </c>
      <c r="F46" s="27" t="s">
        <v>243</v>
      </c>
      <c r="G46" s="29">
        <v>0.5</v>
      </c>
      <c r="H46" s="27" t="s">
        <v>260</v>
      </c>
      <c r="I46" s="27" t="s">
        <v>45</v>
      </c>
      <c r="J46" s="27" t="s">
        <v>46</v>
      </c>
      <c r="K46" s="27" t="s">
        <v>102</v>
      </c>
      <c r="L46" s="27" t="s">
        <v>29</v>
      </c>
      <c r="M46" s="30">
        <v>25.8753692477</v>
      </c>
      <c r="N46" s="30">
        <v>-80.2144172032</v>
      </c>
      <c r="O46" s="31">
        <v>25.523132929100001</v>
      </c>
      <c r="P46" s="31">
        <v>-80.125190193099996</v>
      </c>
      <c r="Q46" s="27" t="s">
        <v>83</v>
      </c>
      <c r="R46" s="27" t="s">
        <v>77</v>
      </c>
      <c r="S46" s="12">
        <f t="shared" si="0"/>
        <v>2005</v>
      </c>
      <c r="T46" s="60" t="str">
        <f t="shared" si="1"/>
        <v>Saturday</v>
      </c>
      <c r="U46" s="32">
        <v>8000</v>
      </c>
      <c r="V46" s="109"/>
      <c r="W46" s="117"/>
      <c r="X46" s="118"/>
    </row>
    <row r="47" spans="1:24" x14ac:dyDescent="0.25">
      <c r="A47" s="107">
        <f t="shared" si="2"/>
        <v>46</v>
      </c>
      <c r="B47" s="85" t="s">
        <v>21</v>
      </c>
      <c r="C47" s="13">
        <v>38355</v>
      </c>
      <c r="D47" s="12" t="s">
        <v>32</v>
      </c>
      <c r="E47" s="12" t="s">
        <v>33</v>
      </c>
      <c r="F47" s="12" t="s">
        <v>34</v>
      </c>
      <c r="G47" s="14">
        <v>0.5</v>
      </c>
      <c r="H47" s="12" t="s">
        <v>261</v>
      </c>
      <c r="I47" s="12" t="s">
        <v>262</v>
      </c>
      <c r="J47" s="12" t="s">
        <v>27</v>
      </c>
      <c r="K47" s="12" t="s">
        <v>263</v>
      </c>
      <c r="L47" s="12" t="s">
        <v>29</v>
      </c>
      <c r="M47" s="15">
        <v>26.093010961000001</v>
      </c>
      <c r="N47" s="15">
        <v>-80.153359632499999</v>
      </c>
      <c r="O47" s="16">
        <v>26.053483946</v>
      </c>
      <c r="P47" s="16">
        <v>-80.091209467699997</v>
      </c>
      <c r="Q47" s="12" t="s">
        <v>264</v>
      </c>
      <c r="R47" s="12" t="s">
        <v>265</v>
      </c>
      <c r="S47" s="12">
        <f t="shared" si="0"/>
        <v>2005</v>
      </c>
      <c r="T47" s="60" t="str">
        <f t="shared" si="1"/>
        <v>Monday</v>
      </c>
      <c r="U47" s="17">
        <v>8100</v>
      </c>
      <c r="V47" s="106"/>
      <c r="W47" s="117"/>
      <c r="X47" s="118"/>
    </row>
    <row r="48" spans="1:24" ht="31.5" x14ac:dyDescent="0.25">
      <c r="A48" s="107">
        <f t="shared" si="2"/>
        <v>47</v>
      </c>
      <c r="B48" s="85" t="s">
        <v>21</v>
      </c>
      <c r="C48" s="13">
        <v>38384</v>
      </c>
      <c r="D48" s="12" t="s">
        <v>266</v>
      </c>
      <c r="E48" s="12" t="s">
        <v>267</v>
      </c>
      <c r="F48" s="12" t="s">
        <v>268</v>
      </c>
      <c r="G48" s="14">
        <v>0.5</v>
      </c>
      <c r="H48" s="12" t="s">
        <v>269</v>
      </c>
      <c r="I48" s="12" t="s">
        <v>45</v>
      </c>
      <c r="J48" s="12" t="s">
        <v>46</v>
      </c>
      <c r="K48" s="12" t="s">
        <v>102</v>
      </c>
      <c r="L48" s="12" t="s">
        <v>29</v>
      </c>
      <c r="M48" s="15">
        <v>25.889214771100001</v>
      </c>
      <c r="N48" s="15">
        <v>-80.156763471000005</v>
      </c>
      <c r="O48" s="16">
        <v>25.532117317699999</v>
      </c>
      <c r="P48" s="16">
        <v>-80.092434849599996</v>
      </c>
      <c r="Q48" s="12" t="s">
        <v>270</v>
      </c>
      <c r="R48" s="12" t="s">
        <v>77</v>
      </c>
      <c r="S48" s="12">
        <f t="shared" si="0"/>
        <v>2005</v>
      </c>
      <c r="T48" s="60" t="str">
        <f t="shared" si="1"/>
        <v>Tuesday</v>
      </c>
      <c r="U48" s="17">
        <v>200000</v>
      </c>
      <c r="V48" s="106"/>
      <c r="W48" s="117"/>
      <c r="X48" s="118"/>
    </row>
    <row r="49" spans="1:24" x14ac:dyDescent="0.25">
      <c r="A49" s="107">
        <f t="shared" si="2"/>
        <v>48</v>
      </c>
      <c r="B49" s="85" t="s">
        <v>21</v>
      </c>
      <c r="C49" s="13">
        <v>38384</v>
      </c>
      <c r="D49" s="12" t="s">
        <v>32</v>
      </c>
      <c r="E49" s="12" t="s">
        <v>33</v>
      </c>
      <c r="F49" s="12" t="s">
        <v>34</v>
      </c>
      <c r="G49" s="14">
        <v>0.5</v>
      </c>
      <c r="H49" s="12" t="s">
        <v>271</v>
      </c>
      <c r="I49" s="12" t="s">
        <v>262</v>
      </c>
      <c r="J49" s="12" t="s">
        <v>27</v>
      </c>
      <c r="K49" s="12" t="s">
        <v>272</v>
      </c>
      <c r="L49" s="12" t="s">
        <v>29</v>
      </c>
      <c r="M49" s="15">
        <v>26.100272124100002</v>
      </c>
      <c r="N49" s="15">
        <v>-80.134809523300007</v>
      </c>
      <c r="O49" s="16">
        <v>26.060097964699999</v>
      </c>
      <c r="P49" s="16">
        <v>-80.080531428599997</v>
      </c>
      <c r="Q49" s="12" t="s">
        <v>264</v>
      </c>
      <c r="R49" s="12" t="s">
        <v>273</v>
      </c>
      <c r="S49" s="12">
        <f t="shared" si="0"/>
        <v>2005</v>
      </c>
      <c r="T49" s="60" t="str">
        <f t="shared" si="1"/>
        <v>Tuesday</v>
      </c>
      <c r="U49" s="17">
        <v>8100</v>
      </c>
      <c r="V49" s="106"/>
      <c r="W49" s="121"/>
      <c r="X49" s="122"/>
    </row>
    <row r="50" spans="1:24" x14ac:dyDescent="0.25">
      <c r="A50" s="107">
        <f t="shared" si="2"/>
        <v>49</v>
      </c>
      <c r="B50" s="85" t="s">
        <v>21</v>
      </c>
      <c r="C50" s="13">
        <v>38391</v>
      </c>
      <c r="D50" s="12" t="s">
        <v>96</v>
      </c>
      <c r="E50" s="12" t="s">
        <v>162</v>
      </c>
      <c r="F50" s="12" t="s">
        <v>163</v>
      </c>
      <c r="G50" s="14">
        <v>0.5</v>
      </c>
      <c r="H50" s="12" t="s">
        <v>274</v>
      </c>
      <c r="I50" s="12" t="s">
        <v>275</v>
      </c>
      <c r="J50" s="12" t="s">
        <v>27</v>
      </c>
      <c r="K50" s="12" t="s">
        <v>276</v>
      </c>
      <c r="L50" s="12" t="s">
        <v>29</v>
      </c>
      <c r="M50" s="15">
        <v>25.9810641762</v>
      </c>
      <c r="N50" s="15">
        <v>-80.142205948400004</v>
      </c>
      <c r="O50" s="16">
        <v>25.585183103399999</v>
      </c>
      <c r="P50" s="16">
        <v>-80.0831941414</v>
      </c>
      <c r="Q50" s="12" t="s">
        <v>277</v>
      </c>
      <c r="R50" s="12" t="s">
        <v>278</v>
      </c>
      <c r="S50" s="12">
        <f t="shared" si="0"/>
        <v>2005</v>
      </c>
      <c r="T50" s="60" t="str">
        <f t="shared" si="1"/>
        <v>Tuesday</v>
      </c>
      <c r="U50" s="17">
        <v>6684</v>
      </c>
      <c r="V50" s="106"/>
      <c r="W50" s="121"/>
      <c r="X50" s="122"/>
    </row>
    <row r="51" spans="1:24" x14ac:dyDescent="0.25">
      <c r="A51" s="107">
        <f t="shared" si="2"/>
        <v>50</v>
      </c>
      <c r="B51" s="85" t="s">
        <v>21</v>
      </c>
      <c r="C51" s="13">
        <v>38393</v>
      </c>
      <c r="D51" s="12" t="s">
        <v>62</v>
      </c>
      <c r="E51" s="12" t="s">
        <v>63</v>
      </c>
      <c r="F51" s="12" t="s">
        <v>64</v>
      </c>
      <c r="G51" s="14">
        <v>0.5</v>
      </c>
      <c r="H51" s="12" t="s">
        <v>279</v>
      </c>
      <c r="I51" s="12" t="s">
        <v>280</v>
      </c>
      <c r="J51" s="12" t="s">
        <v>46</v>
      </c>
      <c r="K51" s="12" t="s">
        <v>281</v>
      </c>
      <c r="L51" s="12" t="s">
        <v>29</v>
      </c>
      <c r="M51" s="15">
        <v>25.722158478800001</v>
      </c>
      <c r="N51" s="15">
        <v>-80.279761081199993</v>
      </c>
      <c r="O51" s="16">
        <v>25.431977052200001</v>
      </c>
      <c r="P51" s="16">
        <v>-80.164713989199996</v>
      </c>
      <c r="Q51" s="12" t="s">
        <v>111</v>
      </c>
      <c r="R51" s="12" t="s">
        <v>77</v>
      </c>
      <c r="S51" s="12">
        <f t="shared" si="0"/>
        <v>2005</v>
      </c>
      <c r="T51" s="60" t="str">
        <f t="shared" si="1"/>
        <v>Thursday</v>
      </c>
      <c r="U51" s="17">
        <v>8000</v>
      </c>
      <c r="V51" s="106"/>
      <c r="W51" s="121"/>
      <c r="X51" s="122"/>
    </row>
    <row r="52" spans="1:24" x14ac:dyDescent="0.25">
      <c r="A52" s="107">
        <f t="shared" si="2"/>
        <v>51</v>
      </c>
      <c r="B52" s="85" t="s">
        <v>21</v>
      </c>
      <c r="C52" s="13">
        <v>38406</v>
      </c>
      <c r="D52" s="12" t="s">
        <v>218</v>
      </c>
      <c r="E52" s="12" t="s">
        <v>219</v>
      </c>
      <c r="F52" s="12" t="s">
        <v>102</v>
      </c>
      <c r="G52" s="14">
        <v>0.5</v>
      </c>
      <c r="H52" s="12" t="s">
        <v>282</v>
      </c>
      <c r="I52" s="12" t="s">
        <v>221</v>
      </c>
      <c r="J52" s="12" t="s">
        <v>27</v>
      </c>
      <c r="K52" s="12" t="s">
        <v>283</v>
      </c>
      <c r="L52" s="12" t="s">
        <v>29</v>
      </c>
      <c r="M52" s="15">
        <v>26.0382986109</v>
      </c>
      <c r="N52" s="15">
        <v>-80.248987670800005</v>
      </c>
      <c r="O52" s="16">
        <v>26.0217874999</v>
      </c>
      <c r="P52" s="16">
        <v>-80.145635561500001</v>
      </c>
      <c r="Q52" s="12" t="s">
        <v>284</v>
      </c>
      <c r="R52" s="12" t="s">
        <v>77</v>
      </c>
      <c r="S52" s="12">
        <f t="shared" si="0"/>
        <v>2005</v>
      </c>
      <c r="T52" s="60" t="str">
        <f t="shared" si="1"/>
        <v>Wednesday</v>
      </c>
      <c r="U52" s="17">
        <v>13000</v>
      </c>
      <c r="V52" s="106"/>
      <c r="W52" s="121"/>
      <c r="X52" s="122"/>
    </row>
    <row r="53" spans="1:24" x14ac:dyDescent="0.25">
      <c r="A53" s="107">
        <f t="shared" si="2"/>
        <v>52</v>
      </c>
      <c r="B53" s="85" t="s">
        <v>21</v>
      </c>
      <c r="C53" s="13">
        <v>38406</v>
      </c>
      <c r="D53" s="12" t="s">
        <v>96</v>
      </c>
      <c r="E53" s="12" t="s">
        <v>162</v>
      </c>
      <c r="F53" s="12" t="s">
        <v>163</v>
      </c>
      <c r="G53" s="14">
        <v>0.5</v>
      </c>
      <c r="H53" s="12" t="s">
        <v>285</v>
      </c>
      <c r="I53" s="12" t="s">
        <v>159</v>
      </c>
      <c r="J53" s="12" t="s">
        <v>27</v>
      </c>
      <c r="K53" s="12" t="s">
        <v>286</v>
      </c>
      <c r="L53" s="12" t="s">
        <v>29</v>
      </c>
      <c r="M53" s="15">
        <v>25.9804687494</v>
      </c>
      <c r="N53" s="15">
        <v>-80.320216764600005</v>
      </c>
      <c r="O53" s="16">
        <v>25.5849687497</v>
      </c>
      <c r="P53" s="16">
        <v>-80.191278035099998</v>
      </c>
      <c r="Q53" s="12" t="s">
        <v>287</v>
      </c>
      <c r="R53" s="12" t="s">
        <v>288</v>
      </c>
      <c r="S53" s="12">
        <f t="shared" si="0"/>
        <v>2005</v>
      </c>
      <c r="T53" s="60" t="str">
        <f t="shared" si="1"/>
        <v>Wednesday</v>
      </c>
      <c r="U53" s="17">
        <v>3775</v>
      </c>
      <c r="V53" s="106"/>
      <c r="W53" s="121"/>
      <c r="X53" s="122"/>
    </row>
    <row r="54" spans="1:24" x14ac:dyDescent="0.25">
      <c r="A54" s="107">
        <f t="shared" si="2"/>
        <v>53</v>
      </c>
      <c r="B54" s="85" t="s">
        <v>21</v>
      </c>
      <c r="C54" s="13">
        <v>38408</v>
      </c>
      <c r="D54" s="12" t="s">
        <v>150</v>
      </c>
      <c r="E54" s="12" t="s">
        <v>151</v>
      </c>
      <c r="F54" s="12" t="s">
        <v>289</v>
      </c>
      <c r="G54" s="14">
        <v>0.5</v>
      </c>
      <c r="H54" s="12" t="s">
        <v>290</v>
      </c>
      <c r="I54" s="12" t="s">
        <v>45</v>
      </c>
      <c r="J54" s="12" t="s">
        <v>46</v>
      </c>
      <c r="K54" s="12" t="s">
        <v>291</v>
      </c>
      <c r="L54" s="12" t="s">
        <v>29</v>
      </c>
      <c r="M54" s="15">
        <v>25.8490836022</v>
      </c>
      <c r="N54" s="15">
        <v>-80.184737212100003</v>
      </c>
      <c r="O54" s="16">
        <v>25.505670096799999</v>
      </c>
      <c r="P54" s="16">
        <v>-80.110505396299999</v>
      </c>
      <c r="Q54" s="12" t="s">
        <v>292</v>
      </c>
      <c r="R54" s="12" t="s">
        <v>77</v>
      </c>
      <c r="S54" s="12">
        <f t="shared" si="0"/>
        <v>2005</v>
      </c>
      <c r="T54" s="60" t="str">
        <f t="shared" si="1"/>
        <v>Friday</v>
      </c>
      <c r="U54" s="17">
        <v>8000</v>
      </c>
      <c r="V54" s="106"/>
      <c r="W54" s="121"/>
      <c r="X54" s="122"/>
    </row>
    <row r="55" spans="1:24" x14ac:dyDescent="0.25">
      <c r="A55" s="107">
        <f t="shared" si="2"/>
        <v>54</v>
      </c>
      <c r="B55" s="85" t="s">
        <v>21</v>
      </c>
      <c r="C55" s="13">
        <v>38422</v>
      </c>
      <c r="D55" s="12" t="s">
        <v>150</v>
      </c>
      <c r="E55" s="12" t="s">
        <v>151</v>
      </c>
      <c r="F55" s="12" t="s">
        <v>293</v>
      </c>
      <c r="G55" s="14">
        <v>0.5</v>
      </c>
      <c r="H55" s="12" t="s">
        <v>294</v>
      </c>
      <c r="I55" s="12" t="s">
        <v>45</v>
      </c>
      <c r="J55" s="12" t="s">
        <v>46</v>
      </c>
      <c r="K55" s="12" t="s">
        <v>295</v>
      </c>
      <c r="L55" s="12" t="s">
        <v>29</v>
      </c>
      <c r="M55" s="15">
        <v>25.898139392400001</v>
      </c>
      <c r="N55" s="15">
        <v>-80.166960731100005</v>
      </c>
      <c r="O55" s="16">
        <v>25.535330181199999</v>
      </c>
      <c r="P55" s="16">
        <v>-80.100105863300001</v>
      </c>
      <c r="Q55" s="12" t="s">
        <v>296</v>
      </c>
      <c r="R55" s="12" t="s">
        <v>77</v>
      </c>
      <c r="S55" s="12">
        <f t="shared" si="0"/>
        <v>2005</v>
      </c>
      <c r="T55" s="60" t="str">
        <f t="shared" si="1"/>
        <v>Friday</v>
      </c>
      <c r="U55" s="17">
        <v>8000</v>
      </c>
      <c r="V55" s="106"/>
      <c r="W55" s="121"/>
      <c r="X55" s="122"/>
    </row>
    <row r="56" spans="1:24" x14ac:dyDescent="0.25">
      <c r="A56" s="107">
        <f t="shared" si="2"/>
        <v>55</v>
      </c>
      <c r="B56" s="85" t="s">
        <v>21</v>
      </c>
      <c r="C56" s="13">
        <v>38436</v>
      </c>
      <c r="D56" s="12" t="s">
        <v>297</v>
      </c>
      <c r="E56" s="12" t="s">
        <v>102</v>
      </c>
      <c r="F56" s="12" t="s">
        <v>298</v>
      </c>
      <c r="G56" s="14">
        <v>0.5</v>
      </c>
      <c r="H56" s="12" t="s">
        <v>299</v>
      </c>
      <c r="I56" s="12" t="s">
        <v>45</v>
      </c>
      <c r="J56" s="12" t="s">
        <v>46</v>
      </c>
      <c r="K56" s="12" t="s">
        <v>102</v>
      </c>
      <c r="L56" s="12" t="s">
        <v>29</v>
      </c>
      <c r="M56" s="15">
        <v>25.647514836500001</v>
      </c>
      <c r="N56" s="15">
        <v>-80.4112992596</v>
      </c>
      <c r="O56" s="16">
        <v>25.385105341100001</v>
      </c>
      <c r="P56" s="16">
        <v>-80.244067733400001</v>
      </c>
      <c r="Q56" s="12" t="s">
        <v>83</v>
      </c>
      <c r="R56" s="12" t="s">
        <v>300</v>
      </c>
      <c r="S56" s="12">
        <f t="shared" si="0"/>
        <v>2005</v>
      </c>
      <c r="T56" s="60" t="str">
        <f t="shared" si="1"/>
        <v>Friday</v>
      </c>
      <c r="U56" s="17">
        <v>10000</v>
      </c>
      <c r="V56" s="106"/>
      <c r="W56" s="121"/>
      <c r="X56" s="122"/>
    </row>
    <row r="57" spans="1:24" x14ac:dyDescent="0.25">
      <c r="A57" s="107">
        <f t="shared" si="2"/>
        <v>56</v>
      </c>
      <c r="B57" s="85" t="s">
        <v>21</v>
      </c>
      <c r="C57" s="13">
        <v>38447</v>
      </c>
      <c r="D57" s="12" t="s">
        <v>301</v>
      </c>
      <c r="E57" s="12" t="s">
        <v>121</v>
      </c>
      <c r="F57" s="12" t="s">
        <v>302</v>
      </c>
      <c r="G57" s="14">
        <v>0.5</v>
      </c>
      <c r="H57" s="12" t="s">
        <v>303</v>
      </c>
      <c r="I57" s="12" t="s">
        <v>45</v>
      </c>
      <c r="J57" s="12" t="s">
        <v>46</v>
      </c>
      <c r="K57" s="12" t="s">
        <v>102</v>
      </c>
      <c r="L57" s="12" t="s">
        <v>29</v>
      </c>
      <c r="M57" s="15">
        <v>25.9689092765</v>
      </c>
      <c r="N57" s="15">
        <v>-80.246830111799994</v>
      </c>
      <c r="O57" s="16">
        <v>25.5808073396</v>
      </c>
      <c r="P57" s="16">
        <v>-80.144858840200001</v>
      </c>
      <c r="Q57" s="12" t="s">
        <v>304</v>
      </c>
      <c r="R57" s="12" t="s">
        <v>305</v>
      </c>
      <c r="S57" s="12">
        <f t="shared" si="0"/>
        <v>2005</v>
      </c>
      <c r="T57" s="60" t="str">
        <f t="shared" si="1"/>
        <v>Tuesday</v>
      </c>
      <c r="U57" s="17">
        <v>13000</v>
      </c>
      <c r="V57" s="106"/>
      <c r="W57" s="121"/>
      <c r="X57" s="122"/>
    </row>
    <row r="58" spans="1:24" x14ac:dyDescent="0.25">
      <c r="A58" s="107">
        <f t="shared" si="2"/>
        <v>57</v>
      </c>
      <c r="B58" s="85" t="s">
        <v>21</v>
      </c>
      <c r="C58" s="13">
        <v>38471</v>
      </c>
      <c r="D58" s="12" t="s">
        <v>306</v>
      </c>
      <c r="E58" s="12" t="s">
        <v>307</v>
      </c>
      <c r="F58" s="12" t="s">
        <v>308</v>
      </c>
      <c r="G58" s="14">
        <v>0.5</v>
      </c>
      <c r="H58" s="12" t="s">
        <v>309</v>
      </c>
      <c r="I58" s="12" t="s">
        <v>45</v>
      </c>
      <c r="J58" s="12" t="s">
        <v>46</v>
      </c>
      <c r="K58" s="12" t="s">
        <v>310</v>
      </c>
      <c r="L58" s="12" t="s">
        <v>29</v>
      </c>
      <c r="M58" s="15">
        <v>25.8322266831</v>
      </c>
      <c r="N58" s="15">
        <v>-80.204056262600005</v>
      </c>
      <c r="O58" s="16">
        <v>25.495601606000001</v>
      </c>
      <c r="P58" s="16">
        <v>-80.121460254499993</v>
      </c>
      <c r="Q58" s="12" t="s">
        <v>311</v>
      </c>
      <c r="R58" s="12" t="s">
        <v>312</v>
      </c>
      <c r="S58" s="12">
        <f t="shared" si="0"/>
        <v>2005</v>
      </c>
      <c r="T58" s="60" t="str">
        <f t="shared" si="1"/>
        <v>Friday</v>
      </c>
      <c r="U58" s="17">
        <v>5500</v>
      </c>
      <c r="V58" s="106"/>
      <c r="W58" s="121"/>
      <c r="X58" s="122"/>
    </row>
    <row r="59" spans="1:24" x14ac:dyDescent="0.25">
      <c r="A59" s="107">
        <f t="shared" si="2"/>
        <v>58</v>
      </c>
      <c r="B59" s="85" t="s">
        <v>21</v>
      </c>
      <c r="C59" s="13">
        <v>38475</v>
      </c>
      <c r="D59" s="12" t="s">
        <v>297</v>
      </c>
      <c r="E59" s="12" t="s">
        <v>102</v>
      </c>
      <c r="F59" s="12" t="s">
        <v>298</v>
      </c>
      <c r="G59" s="14">
        <v>0.5</v>
      </c>
      <c r="H59" s="12" t="s">
        <v>313</v>
      </c>
      <c r="I59" s="12" t="s">
        <v>45</v>
      </c>
      <c r="J59" s="12" t="s">
        <v>46</v>
      </c>
      <c r="K59" s="12" t="s">
        <v>102</v>
      </c>
      <c r="L59" s="12" t="s">
        <v>29</v>
      </c>
      <c r="M59" s="15">
        <v>25.829817376200001</v>
      </c>
      <c r="N59" s="15">
        <v>-80.185051869500001</v>
      </c>
      <c r="O59" s="16">
        <v>25.494734255400001</v>
      </c>
      <c r="P59" s="16">
        <v>-80.110618673000005</v>
      </c>
      <c r="Q59" s="12" t="s">
        <v>314</v>
      </c>
      <c r="R59" s="12" t="s">
        <v>315</v>
      </c>
      <c r="S59" s="12">
        <f t="shared" si="0"/>
        <v>2005</v>
      </c>
      <c r="T59" s="60" t="str">
        <f t="shared" si="1"/>
        <v>Tuesday</v>
      </c>
      <c r="U59" s="17">
        <v>3000</v>
      </c>
      <c r="V59" s="106"/>
      <c r="W59" s="121"/>
      <c r="X59" s="122"/>
    </row>
    <row r="60" spans="1:24" x14ac:dyDescent="0.25">
      <c r="A60" s="107">
        <f t="shared" si="2"/>
        <v>59</v>
      </c>
      <c r="B60" s="85" t="s">
        <v>21</v>
      </c>
      <c r="C60" s="13">
        <v>38477</v>
      </c>
      <c r="D60" s="12" t="s">
        <v>306</v>
      </c>
      <c r="E60" s="12" t="s">
        <v>307</v>
      </c>
      <c r="F60" s="12" t="s">
        <v>308</v>
      </c>
      <c r="G60" s="14">
        <v>0.5</v>
      </c>
      <c r="H60" s="12" t="s">
        <v>309</v>
      </c>
      <c r="I60" s="12" t="s">
        <v>45</v>
      </c>
      <c r="J60" s="12" t="s">
        <v>46</v>
      </c>
      <c r="K60" s="12" t="s">
        <v>316</v>
      </c>
      <c r="L60" s="12" t="s">
        <v>29</v>
      </c>
      <c r="M60" s="15">
        <v>25.8322207788</v>
      </c>
      <c r="N60" s="15">
        <v>-80.2041448266</v>
      </c>
      <c r="O60" s="16">
        <v>25.495599480500001</v>
      </c>
      <c r="P60" s="16">
        <v>-80.121492137600001</v>
      </c>
      <c r="Q60" s="12" t="s">
        <v>311</v>
      </c>
      <c r="R60" s="12" t="s">
        <v>317</v>
      </c>
      <c r="S60" s="12">
        <f t="shared" si="0"/>
        <v>2005</v>
      </c>
      <c r="T60" s="60" t="str">
        <f t="shared" si="1"/>
        <v>Thursday</v>
      </c>
      <c r="U60" s="17">
        <v>5500</v>
      </c>
      <c r="V60" s="106"/>
      <c r="W60" s="121"/>
      <c r="X60" s="122"/>
    </row>
    <row r="61" spans="1:24" x14ac:dyDescent="0.25">
      <c r="A61" s="107">
        <f t="shared" si="2"/>
        <v>60</v>
      </c>
      <c r="B61" s="85" t="s">
        <v>191</v>
      </c>
      <c r="C61" s="13">
        <v>38495</v>
      </c>
      <c r="D61" s="12" t="s">
        <v>142</v>
      </c>
      <c r="E61" s="12" t="s">
        <v>143</v>
      </c>
      <c r="F61" s="12" t="s">
        <v>144</v>
      </c>
      <c r="G61" s="14">
        <v>0.5</v>
      </c>
      <c r="H61" s="12" t="s">
        <v>318</v>
      </c>
      <c r="I61" s="12" t="s">
        <v>45</v>
      </c>
      <c r="J61" s="12" t="s">
        <v>46</v>
      </c>
      <c r="K61" s="12" t="s">
        <v>319</v>
      </c>
      <c r="L61" s="12" t="s">
        <v>29</v>
      </c>
      <c r="M61" s="15">
        <v>25.964990386499998</v>
      </c>
      <c r="N61" s="15">
        <v>-80.201170750200006</v>
      </c>
      <c r="O61" s="16">
        <v>25.5753965392</v>
      </c>
      <c r="P61" s="16">
        <v>-80.120421469999997</v>
      </c>
      <c r="Q61" s="12" t="s">
        <v>320</v>
      </c>
      <c r="R61" s="12" t="s">
        <v>321</v>
      </c>
      <c r="S61" s="12">
        <f t="shared" si="0"/>
        <v>2005</v>
      </c>
      <c r="T61" s="60" t="str">
        <f t="shared" si="1"/>
        <v>Monday</v>
      </c>
      <c r="U61" s="17">
        <v>8000</v>
      </c>
      <c r="V61" s="106"/>
      <c r="W61" s="121"/>
      <c r="X61" s="122"/>
    </row>
    <row r="62" spans="1:24" x14ac:dyDescent="0.25">
      <c r="A62" s="107">
        <f t="shared" si="2"/>
        <v>61</v>
      </c>
      <c r="B62" s="85" t="s">
        <v>21</v>
      </c>
      <c r="C62" s="13">
        <v>38496</v>
      </c>
      <c r="D62" s="12" t="s">
        <v>301</v>
      </c>
      <c r="E62" s="12" t="s">
        <v>121</v>
      </c>
      <c r="F62" s="12" t="s">
        <v>302</v>
      </c>
      <c r="G62" s="14">
        <v>0.5</v>
      </c>
      <c r="H62" s="12" t="s">
        <v>322</v>
      </c>
      <c r="I62" s="12" t="s">
        <v>45</v>
      </c>
      <c r="J62" s="12" t="s">
        <v>46</v>
      </c>
      <c r="K62" s="12" t="s">
        <v>319</v>
      </c>
      <c r="L62" s="12" t="s">
        <v>29</v>
      </c>
      <c r="M62" s="15">
        <v>25.963680936700001</v>
      </c>
      <c r="N62" s="15">
        <v>-80.246553317299998</v>
      </c>
      <c r="O62" s="16">
        <v>25.574925137200001</v>
      </c>
      <c r="P62" s="16">
        <v>-80.144759194299994</v>
      </c>
      <c r="Q62" s="12" t="s">
        <v>323</v>
      </c>
      <c r="R62" s="12" t="s">
        <v>321</v>
      </c>
      <c r="S62" s="12">
        <f t="shared" si="0"/>
        <v>2005</v>
      </c>
      <c r="T62" s="60" t="str">
        <f t="shared" si="1"/>
        <v>Tuesday</v>
      </c>
      <c r="U62" s="17">
        <v>8000</v>
      </c>
      <c r="V62" s="106"/>
      <c r="W62" s="121"/>
      <c r="X62" s="122"/>
    </row>
    <row r="63" spans="1:24" x14ac:dyDescent="0.25">
      <c r="A63" s="107">
        <f t="shared" si="2"/>
        <v>62</v>
      </c>
      <c r="B63" s="85" t="s">
        <v>21</v>
      </c>
      <c r="C63" s="13">
        <v>38497</v>
      </c>
      <c r="D63" s="12" t="s">
        <v>324</v>
      </c>
      <c r="E63" s="12" t="s">
        <v>106</v>
      </c>
      <c r="F63" s="12" t="s">
        <v>107</v>
      </c>
      <c r="G63" s="14">
        <v>0.5</v>
      </c>
      <c r="H63" s="12" t="s">
        <v>325</v>
      </c>
      <c r="I63" s="12" t="s">
        <v>74</v>
      </c>
      <c r="J63" s="12" t="s">
        <v>46</v>
      </c>
      <c r="K63" s="12" t="s">
        <v>326</v>
      </c>
      <c r="L63" s="12" t="s">
        <v>29</v>
      </c>
      <c r="M63" s="15">
        <v>25.892788723300001</v>
      </c>
      <c r="N63" s="15">
        <v>-80.184483591100005</v>
      </c>
      <c r="O63" s="16">
        <v>25.533403940300001</v>
      </c>
      <c r="P63" s="16">
        <v>-80.110414092900001</v>
      </c>
      <c r="Q63" s="12" t="s">
        <v>327</v>
      </c>
      <c r="R63" s="12" t="s">
        <v>328</v>
      </c>
      <c r="S63" s="12">
        <f t="shared" si="0"/>
        <v>2005</v>
      </c>
      <c r="T63" s="60" t="str">
        <f t="shared" si="1"/>
        <v>Wednesday</v>
      </c>
      <c r="U63" s="17">
        <v>8000</v>
      </c>
      <c r="V63" s="106"/>
      <c r="W63" s="121"/>
      <c r="X63" s="122"/>
    </row>
    <row r="64" spans="1:24" x14ac:dyDescent="0.25">
      <c r="A64" s="107">
        <f t="shared" si="2"/>
        <v>63</v>
      </c>
      <c r="B64" s="85" t="s">
        <v>191</v>
      </c>
      <c r="C64" s="13">
        <v>38511</v>
      </c>
      <c r="D64" s="12" t="s">
        <v>301</v>
      </c>
      <c r="E64" s="12" t="s">
        <v>121</v>
      </c>
      <c r="F64" s="12" t="s">
        <v>302</v>
      </c>
      <c r="G64" s="14">
        <v>0.5</v>
      </c>
      <c r="H64" s="12" t="s">
        <v>329</v>
      </c>
      <c r="I64" s="12" t="s">
        <v>45</v>
      </c>
      <c r="J64" s="12" t="s">
        <v>46</v>
      </c>
      <c r="K64" s="12" t="s">
        <v>102</v>
      </c>
      <c r="L64" s="12" t="s">
        <v>29</v>
      </c>
      <c r="M64" s="15">
        <v>25.897378939500001</v>
      </c>
      <c r="N64" s="15">
        <v>-80.235364320399995</v>
      </c>
      <c r="O64" s="16">
        <v>25.535056418100002</v>
      </c>
      <c r="P64" s="16">
        <v>-80.140731155400005</v>
      </c>
      <c r="Q64" s="12" t="s">
        <v>102</v>
      </c>
      <c r="R64" s="12" t="s">
        <v>77</v>
      </c>
      <c r="S64" s="12">
        <f t="shared" si="0"/>
        <v>2005</v>
      </c>
      <c r="T64" s="60" t="str">
        <f t="shared" si="1"/>
        <v>Wednesday</v>
      </c>
      <c r="U64" s="17">
        <v>8000</v>
      </c>
      <c r="V64" s="106"/>
      <c r="W64" s="121"/>
      <c r="X64" s="122"/>
    </row>
    <row r="65" spans="1:24" x14ac:dyDescent="0.25">
      <c r="A65" s="107">
        <f t="shared" si="2"/>
        <v>64</v>
      </c>
      <c r="B65" s="85" t="s">
        <v>21</v>
      </c>
      <c r="C65" s="13">
        <v>38516</v>
      </c>
      <c r="D65" s="12" t="s">
        <v>330</v>
      </c>
      <c r="E65" s="12" t="s">
        <v>331</v>
      </c>
      <c r="F65" s="12" t="s">
        <v>332</v>
      </c>
      <c r="G65" s="14">
        <v>0.5</v>
      </c>
      <c r="H65" s="12" t="s">
        <v>333</v>
      </c>
      <c r="I65" s="12" t="s">
        <v>45</v>
      </c>
      <c r="J65" s="12" t="s">
        <v>46</v>
      </c>
      <c r="K65" s="12" t="s">
        <v>102</v>
      </c>
      <c r="L65" s="12" t="s">
        <v>29</v>
      </c>
      <c r="M65" s="15">
        <v>25.801465437499999</v>
      </c>
      <c r="N65" s="15">
        <v>-80.190918699700006</v>
      </c>
      <c r="O65" s="16">
        <v>25.4805275573</v>
      </c>
      <c r="P65" s="16">
        <v>-80.112730732000003</v>
      </c>
      <c r="Q65" s="12" t="s">
        <v>334</v>
      </c>
      <c r="R65" s="12" t="s">
        <v>335</v>
      </c>
      <c r="S65" s="12">
        <f t="shared" si="0"/>
        <v>2005</v>
      </c>
      <c r="T65" s="60" t="str">
        <f t="shared" si="1"/>
        <v>Monday</v>
      </c>
      <c r="U65" s="17">
        <v>6738</v>
      </c>
      <c r="V65" s="106"/>
      <c r="W65" s="121"/>
      <c r="X65" s="122"/>
    </row>
    <row r="66" spans="1:24" x14ac:dyDescent="0.25">
      <c r="A66" s="107">
        <f t="shared" si="2"/>
        <v>65</v>
      </c>
      <c r="B66" s="85" t="s">
        <v>191</v>
      </c>
      <c r="C66" s="13">
        <v>38518</v>
      </c>
      <c r="D66" s="12" t="s">
        <v>245</v>
      </c>
      <c r="E66" s="12" t="s">
        <v>246</v>
      </c>
      <c r="F66" s="12" t="s">
        <v>247</v>
      </c>
      <c r="G66" s="14">
        <v>0.5</v>
      </c>
      <c r="H66" s="12" t="s">
        <v>336</v>
      </c>
      <c r="I66" s="12" t="s">
        <v>45</v>
      </c>
      <c r="J66" s="12" t="s">
        <v>46</v>
      </c>
      <c r="K66" s="12" t="s">
        <v>337</v>
      </c>
      <c r="L66" s="12" t="s">
        <v>29</v>
      </c>
      <c r="M66" s="15">
        <v>25.817660074500001</v>
      </c>
      <c r="N66" s="15">
        <v>-80.193367050800006</v>
      </c>
      <c r="O66" s="16">
        <v>25.4903576269</v>
      </c>
      <c r="P66" s="16">
        <v>-80.113612138400001</v>
      </c>
      <c r="Q66" s="12" t="s">
        <v>338</v>
      </c>
      <c r="R66" s="12" t="s">
        <v>339</v>
      </c>
      <c r="S66" s="12">
        <f t="shared" ref="S66:S129" si="3">YEAR(C66)</f>
        <v>2005</v>
      </c>
      <c r="T66" s="60" t="str">
        <f t="shared" ref="T66:T129" si="4">CHOOSE(WEEKDAY(C66),"Sunday","Monday","Tuesday","Wednesday","Thursday","Friday","Saturday")</f>
        <v>Wednesday</v>
      </c>
      <c r="U66" s="17">
        <v>10000</v>
      </c>
      <c r="V66" s="106"/>
      <c r="W66" s="121"/>
      <c r="X66" s="122"/>
    </row>
    <row r="67" spans="1:24" x14ac:dyDescent="0.25">
      <c r="A67" s="107">
        <f t="shared" ref="A67:A130" si="5">A66+1</f>
        <v>66</v>
      </c>
      <c r="B67" s="85" t="s">
        <v>21</v>
      </c>
      <c r="C67" s="13">
        <v>38519</v>
      </c>
      <c r="D67" s="12" t="s">
        <v>96</v>
      </c>
      <c r="E67" s="12" t="s">
        <v>162</v>
      </c>
      <c r="F67" s="12" t="s">
        <v>163</v>
      </c>
      <c r="G67" s="14">
        <v>0.5</v>
      </c>
      <c r="H67" s="12" t="s">
        <v>340</v>
      </c>
      <c r="I67" s="12" t="s">
        <v>135</v>
      </c>
      <c r="J67" s="12" t="s">
        <v>27</v>
      </c>
      <c r="K67" s="12" t="s">
        <v>341</v>
      </c>
      <c r="L67" s="12" t="s">
        <v>29</v>
      </c>
      <c r="M67" s="15">
        <v>26.255693345499999</v>
      </c>
      <c r="N67" s="15">
        <v>-80.140761872900001</v>
      </c>
      <c r="O67" s="16">
        <v>26.152049604399998</v>
      </c>
      <c r="P67" s="16">
        <v>-80.082674274200002</v>
      </c>
      <c r="Q67" s="12" t="s">
        <v>342</v>
      </c>
      <c r="R67" s="12" t="s">
        <v>343</v>
      </c>
      <c r="S67" s="12">
        <f t="shared" si="3"/>
        <v>2005</v>
      </c>
      <c r="T67" s="60" t="str">
        <f t="shared" si="4"/>
        <v>Thursday</v>
      </c>
      <c r="U67" s="17">
        <v>15000</v>
      </c>
      <c r="V67" s="106"/>
      <c r="W67" s="121"/>
      <c r="X67" s="122"/>
    </row>
    <row r="68" spans="1:24" x14ac:dyDescent="0.25">
      <c r="A68" s="107">
        <f t="shared" si="5"/>
        <v>67</v>
      </c>
      <c r="B68" s="85" t="s">
        <v>21</v>
      </c>
      <c r="C68" s="13">
        <v>38526</v>
      </c>
      <c r="D68" s="12" t="s">
        <v>344</v>
      </c>
      <c r="E68" s="12" t="s">
        <v>345</v>
      </c>
      <c r="F68" s="12" t="s">
        <v>346</v>
      </c>
      <c r="G68" s="14">
        <v>0.5</v>
      </c>
      <c r="H68" s="12" t="s">
        <v>347</v>
      </c>
      <c r="I68" s="12" t="s">
        <v>100</v>
      </c>
      <c r="J68" s="12" t="s">
        <v>101</v>
      </c>
      <c r="K68" s="12" t="s">
        <v>348</v>
      </c>
      <c r="L68" s="12" t="s">
        <v>29</v>
      </c>
      <c r="M68" s="15">
        <v>26.705397515800001</v>
      </c>
      <c r="N68" s="15">
        <v>-80.052635280399997</v>
      </c>
      <c r="O68" s="16">
        <v>26.4219431058</v>
      </c>
      <c r="P68" s="16">
        <v>-80.030948700799996</v>
      </c>
      <c r="Q68" s="12" t="s">
        <v>349</v>
      </c>
      <c r="R68" s="12" t="s">
        <v>350</v>
      </c>
      <c r="S68" s="12">
        <f t="shared" si="3"/>
        <v>2005</v>
      </c>
      <c r="T68" s="60" t="str">
        <f t="shared" si="4"/>
        <v>Thursday</v>
      </c>
      <c r="U68" s="17">
        <v>21000</v>
      </c>
      <c r="V68" s="106"/>
      <c r="W68" s="121"/>
      <c r="X68" s="122"/>
    </row>
    <row r="69" spans="1:24" x14ac:dyDescent="0.25">
      <c r="A69" s="107">
        <f t="shared" si="5"/>
        <v>68</v>
      </c>
      <c r="B69" s="85" t="s">
        <v>21</v>
      </c>
      <c r="C69" s="13">
        <v>38529</v>
      </c>
      <c r="D69" s="12" t="s">
        <v>351</v>
      </c>
      <c r="E69" s="12" t="s">
        <v>352</v>
      </c>
      <c r="F69" s="12" t="s">
        <v>353</v>
      </c>
      <c r="G69" s="14">
        <v>0.5</v>
      </c>
      <c r="H69" s="12" t="s">
        <v>354</v>
      </c>
      <c r="I69" s="12" t="s">
        <v>355</v>
      </c>
      <c r="J69" s="12" t="s">
        <v>356</v>
      </c>
      <c r="K69" s="12" t="s">
        <v>102</v>
      </c>
      <c r="L69" s="12" t="s">
        <v>29</v>
      </c>
      <c r="M69" s="15">
        <v>28.236875059199999</v>
      </c>
      <c r="N69" s="15">
        <v>-82.352188866600002</v>
      </c>
      <c r="O69" s="16">
        <v>28.1412750213</v>
      </c>
      <c r="P69" s="16">
        <v>-82.210787991999993</v>
      </c>
      <c r="Q69" s="12" t="s">
        <v>357</v>
      </c>
      <c r="R69" s="12" t="s">
        <v>358</v>
      </c>
      <c r="S69" s="12">
        <f t="shared" si="3"/>
        <v>2005</v>
      </c>
      <c r="T69" s="60" t="str">
        <f t="shared" si="4"/>
        <v>Sunday</v>
      </c>
      <c r="U69" s="17">
        <v>8000</v>
      </c>
      <c r="V69" s="106"/>
      <c r="W69" s="121"/>
      <c r="X69" s="122"/>
    </row>
    <row r="70" spans="1:24" x14ac:dyDescent="0.25">
      <c r="A70" s="107">
        <f t="shared" si="5"/>
        <v>69</v>
      </c>
      <c r="B70" s="85" t="s">
        <v>21</v>
      </c>
      <c r="C70" s="13">
        <v>38541</v>
      </c>
      <c r="D70" s="12" t="s">
        <v>359</v>
      </c>
      <c r="E70" s="12" t="s">
        <v>360</v>
      </c>
      <c r="F70" s="12" t="s">
        <v>237</v>
      </c>
      <c r="G70" s="14">
        <v>0.5</v>
      </c>
      <c r="H70" s="12" t="s">
        <v>361</v>
      </c>
      <c r="I70" s="12" t="s">
        <v>66</v>
      </c>
      <c r="J70" s="12" t="s">
        <v>27</v>
      </c>
      <c r="K70" s="12" t="s">
        <v>362</v>
      </c>
      <c r="L70" s="12" t="s">
        <v>29</v>
      </c>
      <c r="M70" s="15">
        <v>26.100381216199999</v>
      </c>
      <c r="N70" s="15">
        <v>-80.257287291899999</v>
      </c>
      <c r="O70" s="16">
        <v>26.060137237900001</v>
      </c>
      <c r="P70" s="16">
        <v>-80.152623425000002</v>
      </c>
      <c r="Q70" s="12" t="s">
        <v>363</v>
      </c>
      <c r="R70" s="12" t="s">
        <v>364</v>
      </c>
      <c r="S70" s="12">
        <f t="shared" si="3"/>
        <v>2005</v>
      </c>
      <c r="T70" s="60" t="str">
        <f t="shared" si="4"/>
        <v>Friday</v>
      </c>
      <c r="U70" s="17">
        <v>13300</v>
      </c>
      <c r="V70" s="106"/>
      <c r="W70" s="121"/>
      <c r="X70" s="122"/>
    </row>
    <row r="71" spans="1:24" x14ac:dyDescent="0.25">
      <c r="A71" s="107">
        <f t="shared" si="5"/>
        <v>70</v>
      </c>
      <c r="B71" s="85" t="s">
        <v>21</v>
      </c>
      <c r="C71" s="13">
        <v>38543</v>
      </c>
      <c r="D71" s="12" t="s">
        <v>365</v>
      </c>
      <c r="E71" s="12" t="s">
        <v>366</v>
      </c>
      <c r="F71" s="12" t="s">
        <v>367</v>
      </c>
      <c r="G71" s="14">
        <v>0.5</v>
      </c>
      <c r="H71" s="12" t="s">
        <v>368</v>
      </c>
      <c r="I71" s="12" t="s">
        <v>369</v>
      </c>
      <c r="J71" s="12" t="s">
        <v>27</v>
      </c>
      <c r="K71" s="12" t="s">
        <v>370</v>
      </c>
      <c r="L71" s="12" t="s">
        <v>29</v>
      </c>
      <c r="M71" s="15">
        <v>26.010883298900001</v>
      </c>
      <c r="N71" s="15">
        <v>-80.115806856999995</v>
      </c>
      <c r="O71" s="16">
        <v>26.003917987499999</v>
      </c>
      <c r="P71" s="16">
        <v>-80.065690468699998</v>
      </c>
      <c r="Q71" s="12" t="s">
        <v>102</v>
      </c>
      <c r="R71" s="12" t="s">
        <v>77</v>
      </c>
      <c r="S71" s="12">
        <f t="shared" si="3"/>
        <v>2005</v>
      </c>
      <c r="T71" s="60" t="str">
        <f t="shared" si="4"/>
        <v>Sunday</v>
      </c>
      <c r="U71" s="17">
        <v>8000</v>
      </c>
      <c r="V71" s="106"/>
      <c r="W71" s="121"/>
      <c r="X71" s="122"/>
    </row>
    <row r="72" spans="1:24" x14ac:dyDescent="0.25">
      <c r="A72" s="107">
        <f t="shared" si="5"/>
        <v>71</v>
      </c>
      <c r="B72" s="85" t="s">
        <v>21</v>
      </c>
      <c r="C72" s="13">
        <v>38546</v>
      </c>
      <c r="D72" s="12" t="s">
        <v>245</v>
      </c>
      <c r="E72" s="12" t="s">
        <v>246</v>
      </c>
      <c r="F72" s="12" t="s">
        <v>247</v>
      </c>
      <c r="G72" s="14">
        <v>0.5</v>
      </c>
      <c r="H72" s="12" t="s">
        <v>371</v>
      </c>
      <c r="I72" s="12" t="s">
        <v>74</v>
      </c>
      <c r="J72" s="12" t="s">
        <v>46</v>
      </c>
      <c r="K72" s="12" t="s">
        <v>372</v>
      </c>
      <c r="L72" s="12" t="s">
        <v>29</v>
      </c>
      <c r="M72" s="15">
        <v>25.962879463</v>
      </c>
      <c r="N72" s="15">
        <v>-80.149504714299994</v>
      </c>
      <c r="O72" s="16">
        <v>25.574636606599999</v>
      </c>
      <c r="P72" s="16">
        <v>-80.085821697300005</v>
      </c>
      <c r="Q72" s="12" t="s">
        <v>373</v>
      </c>
      <c r="R72" s="12" t="s">
        <v>77</v>
      </c>
      <c r="S72" s="12">
        <f t="shared" si="3"/>
        <v>2005</v>
      </c>
      <c r="T72" s="60" t="str">
        <f t="shared" si="4"/>
        <v>Wednesday</v>
      </c>
      <c r="U72" s="17">
        <v>550</v>
      </c>
      <c r="V72" s="106"/>
      <c r="W72" s="121"/>
      <c r="X72" s="122"/>
    </row>
    <row r="73" spans="1:24" x14ac:dyDescent="0.25">
      <c r="A73" s="107">
        <f t="shared" si="5"/>
        <v>72</v>
      </c>
      <c r="B73" s="85" t="s">
        <v>21</v>
      </c>
      <c r="C73" s="13">
        <v>38547</v>
      </c>
      <c r="D73" s="12" t="s">
        <v>172</v>
      </c>
      <c r="E73" s="12" t="s">
        <v>173</v>
      </c>
      <c r="F73" s="12" t="s">
        <v>174</v>
      </c>
      <c r="G73" s="14">
        <v>0.5</v>
      </c>
      <c r="H73" s="12" t="s">
        <v>374</v>
      </c>
      <c r="I73" s="12" t="s">
        <v>66</v>
      </c>
      <c r="J73" s="12" t="s">
        <v>27</v>
      </c>
      <c r="K73" s="12" t="s">
        <v>102</v>
      </c>
      <c r="L73" s="12" t="s">
        <v>29</v>
      </c>
      <c r="M73" s="15">
        <v>26.109002048800001</v>
      </c>
      <c r="N73" s="15">
        <v>-80.201661976300002</v>
      </c>
      <c r="O73" s="16">
        <v>26.063240737600001</v>
      </c>
      <c r="P73" s="16">
        <v>-80.120598311600006</v>
      </c>
      <c r="Q73" s="12" t="s">
        <v>375</v>
      </c>
      <c r="R73" s="12" t="s">
        <v>77</v>
      </c>
      <c r="S73" s="12">
        <f t="shared" si="3"/>
        <v>2005</v>
      </c>
      <c r="T73" s="60" t="str">
        <f t="shared" si="4"/>
        <v>Thursday</v>
      </c>
      <c r="U73" s="17">
        <v>10000</v>
      </c>
      <c r="V73" s="106"/>
      <c r="W73" s="121"/>
      <c r="X73" s="122"/>
    </row>
    <row r="74" spans="1:24" x14ac:dyDescent="0.25">
      <c r="A74" s="107">
        <f t="shared" si="5"/>
        <v>73</v>
      </c>
      <c r="B74" s="85" t="s">
        <v>21</v>
      </c>
      <c r="C74" s="13">
        <v>38553</v>
      </c>
      <c r="D74" s="12" t="s">
        <v>376</v>
      </c>
      <c r="E74" s="12" t="s">
        <v>377</v>
      </c>
      <c r="F74" s="12" t="s">
        <v>378</v>
      </c>
      <c r="G74" s="14">
        <v>0.5</v>
      </c>
      <c r="H74" s="12" t="s">
        <v>379</v>
      </c>
      <c r="I74" s="12" t="s">
        <v>45</v>
      </c>
      <c r="J74" s="12" t="s">
        <v>46</v>
      </c>
      <c r="K74" s="12" t="s">
        <v>380</v>
      </c>
      <c r="L74" s="12" t="s">
        <v>29</v>
      </c>
      <c r="M74" s="15">
        <v>25.9407326993</v>
      </c>
      <c r="N74" s="15">
        <v>-80.245411784699996</v>
      </c>
      <c r="O74" s="16">
        <v>25.562663771699999</v>
      </c>
      <c r="P74" s="16">
        <v>-80.144348242500001</v>
      </c>
      <c r="Q74" s="12" t="s">
        <v>381</v>
      </c>
      <c r="R74" s="12" t="s">
        <v>382</v>
      </c>
      <c r="S74" s="12">
        <f t="shared" si="3"/>
        <v>2005</v>
      </c>
      <c r="T74" s="60" t="str">
        <f t="shared" si="4"/>
        <v>Wednesday</v>
      </c>
      <c r="U74" s="17">
        <v>12000</v>
      </c>
      <c r="V74" s="106"/>
      <c r="W74" s="121"/>
      <c r="X74" s="122"/>
    </row>
    <row r="75" spans="1:24" ht="31.5" x14ac:dyDescent="0.25">
      <c r="A75" s="107">
        <f t="shared" si="5"/>
        <v>74</v>
      </c>
      <c r="B75" s="85" t="s">
        <v>191</v>
      </c>
      <c r="C75" s="13">
        <v>38560</v>
      </c>
      <c r="D75" s="12" t="s">
        <v>383</v>
      </c>
      <c r="E75" s="12" t="s">
        <v>384</v>
      </c>
      <c r="F75" s="12" t="s">
        <v>385</v>
      </c>
      <c r="G75" s="14">
        <v>0.5</v>
      </c>
      <c r="H75" s="12" t="s">
        <v>386</v>
      </c>
      <c r="I75" s="12" t="s">
        <v>45</v>
      </c>
      <c r="J75" s="12" t="s">
        <v>46</v>
      </c>
      <c r="K75" s="12" t="s">
        <v>102</v>
      </c>
      <c r="L75" s="12" t="s">
        <v>29</v>
      </c>
      <c r="M75" s="15">
        <v>25.812483291700001</v>
      </c>
      <c r="N75" s="15">
        <v>-80.193358305100006</v>
      </c>
      <c r="O75" s="16">
        <v>25.484493985099999</v>
      </c>
      <c r="P75" s="16">
        <v>-80.113608989900001</v>
      </c>
      <c r="Q75" s="12" t="s">
        <v>387</v>
      </c>
      <c r="R75" s="12" t="s">
        <v>77</v>
      </c>
      <c r="S75" s="12">
        <f t="shared" si="3"/>
        <v>2005</v>
      </c>
      <c r="T75" s="60" t="str">
        <f t="shared" si="4"/>
        <v>Wednesday</v>
      </c>
      <c r="U75" s="17">
        <v>12000</v>
      </c>
      <c r="V75" s="106"/>
      <c r="W75" s="121"/>
      <c r="X75" s="122"/>
    </row>
    <row r="76" spans="1:24" x14ac:dyDescent="0.25">
      <c r="A76" s="107">
        <f t="shared" si="5"/>
        <v>75</v>
      </c>
      <c r="B76" s="85" t="s">
        <v>21</v>
      </c>
      <c r="C76" s="13">
        <v>38573</v>
      </c>
      <c r="D76" s="12" t="s">
        <v>388</v>
      </c>
      <c r="E76" s="12" t="s">
        <v>389</v>
      </c>
      <c r="F76" s="12" t="s">
        <v>390</v>
      </c>
      <c r="G76" s="14">
        <v>0.5</v>
      </c>
      <c r="H76" s="12" t="s">
        <v>391</v>
      </c>
      <c r="I76" s="12" t="s">
        <v>66</v>
      </c>
      <c r="J76" s="12" t="s">
        <v>27</v>
      </c>
      <c r="K76" s="12" t="s">
        <v>392</v>
      </c>
      <c r="L76" s="12" t="s">
        <v>29</v>
      </c>
      <c r="M76" s="15">
        <v>26.120678376699999</v>
      </c>
      <c r="N76" s="15">
        <v>-80.1964546154</v>
      </c>
      <c r="O76" s="16">
        <v>26.0714442156</v>
      </c>
      <c r="P76" s="16">
        <v>-80.114723661499994</v>
      </c>
      <c r="Q76" s="12" t="s">
        <v>393</v>
      </c>
      <c r="R76" s="12" t="s">
        <v>394</v>
      </c>
      <c r="S76" s="12">
        <f t="shared" si="3"/>
        <v>2005</v>
      </c>
      <c r="T76" s="60" t="str">
        <f t="shared" si="4"/>
        <v>Tuesday</v>
      </c>
      <c r="U76" s="17">
        <v>8000</v>
      </c>
      <c r="V76" s="106"/>
      <c r="W76" s="121"/>
      <c r="X76" s="122"/>
    </row>
    <row r="77" spans="1:24" x14ac:dyDescent="0.25">
      <c r="A77" s="107">
        <f t="shared" si="5"/>
        <v>76</v>
      </c>
      <c r="B77" s="85" t="s">
        <v>21</v>
      </c>
      <c r="C77" s="13">
        <v>38581</v>
      </c>
      <c r="D77" s="12" t="s">
        <v>395</v>
      </c>
      <c r="E77" s="12" t="s">
        <v>396</v>
      </c>
      <c r="F77" s="12" t="s">
        <v>163</v>
      </c>
      <c r="G77" s="14">
        <v>0.5</v>
      </c>
      <c r="H77" s="12" t="s">
        <v>397</v>
      </c>
      <c r="I77" s="12" t="s">
        <v>159</v>
      </c>
      <c r="J77" s="12" t="s">
        <v>27</v>
      </c>
      <c r="K77" s="12" t="s">
        <v>398</v>
      </c>
      <c r="L77" s="12" t="s">
        <v>29</v>
      </c>
      <c r="M77" s="15">
        <v>25.995269416900001</v>
      </c>
      <c r="N77" s="15">
        <v>-80.207121598599997</v>
      </c>
      <c r="O77" s="16">
        <v>25.5942969902</v>
      </c>
      <c r="P77" s="16">
        <v>-80.1225637756</v>
      </c>
      <c r="Q77" s="12" t="s">
        <v>399</v>
      </c>
      <c r="R77" s="12" t="s">
        <v>400</v>
      </c>
      <c r="S77" s="12">
        <f t="shared" si="3"/>
        <v>2005</v>
      </c>
      <c r="T77" s="60" t="str">
        <f t="shared" si="4"/>
        <v>Wednesday</v>
      </c>
      <c r="U77" s="17">
        <v>9000</v>
      </c>
      <c r="V77" s="106"/>
      <c r="W77" s="121"/>
      <c r="X77" s="122"/>
    </row>
    <row r="78" spans="1:24" x14ac:dyDescent="0.25">
      <c r="A78" s="107">
        <f t="shared" si="5"/>
        <v>77</v>
      </c>
      <c r="B78" s="85" t="s">
        <v>21</v>
      </c>
      <c r="C78" s="13">
        <v>38597</v>
      </c>
      <c r="D78" s="12" t="s">
        <v>401</v>
      </c>
      <c r="E78" s="12" t="s">
        <v>402</v>
      </c>
      <c r="F78" s="12" t="s">
        <v>403</v>
      </c>
      <c r="G78" s="14">
        <v>0.5</v>
      </c>
      <c r="H78" s="12" t="s">
        <v>404</v>
      </c>
      <c r="I78" s="12" t="s">
        <v>45</v>
      </c>
      <c r="J78" s="12" t="s">
        <v>46</v>
      </c>
      <c r="K78" s="12" t="s">
        <v>405</v>
      </c>
      <c r="L78" s="12" t="s">
        <v>29</v>
      </c>
      <c r="M78" s="15">
        <v>25.956745819599998</v>
      </c>
      <c r="N78" s="15">
        <v>-80.2056164607</v>
      </c>
      <c r="O78" s="16">
        <v>25.572428495</v>
      </c>
      <c r="P78" s="16">
        <v>-80.122021926000002</v>
      </c>
      <c r="Q78" s="12" t="s">
        <v>406</v>
      </c>
      <c r="R78" s="12" t="s">
        <v>407</v>
      </c>
      <c r="S78" s="12">
        <f t="shared" si="3"/>
        <v>2005</v>
      </c>
      <c r="T78" s="60" t="str">
        <f t="shared" si="4"/>
        <v>Friday</v>
      </c>
      <c r="U78" s="17">
        <v>18000</v>
      </c>
      <c r="V78" s="106"/>
      <c r="W78" s="121"/>
      <c r="X78" s="122"/>
    </row>
    <row r="79" spans="1:24" x14ac:dyDescent="0.25">
      <c r="A79" s="107">
        <f t="shared" si="5"/>
        <v>78</v>
      </c>
      <c r="B79" s="85" t="s">
        <v>21</v>
      </c>
      <c r="C79" s="13">
        <v>38622</v>
      </c>
      <c r="D79" s="12" t="s">
        <v>32</v>
      </c>
      <c r="E79" s="12" t="s">
        <v>33</v>
      </c>
      <c r="F79" s="12" t="s">
        <v>34</v>
      </c>
      <c r="G79" s="14">
        <v>0.5</v>
      </c>
      <c r="H79" s="12" t="s">
        <v>408</v>
      </c>
      <c r="I79" s="12" t="s">
        <v>409</v>
      </c>
      <c r="J79" s="12" t="s">
        <v>46</v>
      </c>
      <c r="K79" s="12" t="s">
        <v>102</v>
      </c>
      <c r="L79" s="12" t="s">
        <v>29</v>
      </c>
      <c r="M79" s="15">
        <v>25.9555578736</v>
      </c>
      <c r="N79" s="15">
        <v>-80.245788525099996</v>
      </c>
      <c r="O79" s="16">
        <v>25.572000834499999</v>
      </c>
      <c r="P79" s="16">
        <v>-80.144483868999998</v>
      </c>
      <c r="Q79" s="12" t="s">
        <v>264</v>
      </c>
      <c r="R79" s="12" t="s">
        <v>410</v>
      </c>
      <c r="S79" s="12">
        <f t="shared" si="3"/>
        <v>2005</v>
      </c>
      <c r="T79" s="60" t="str">
        <f t="shared" si="4"/>
        <v>Tuesday</v>
      </c>
      <c r="U79" s="17">
        <v>8100</v>
      </c>
      <c r="V79" s="106"/>
      <c r="W79" s="121"/>
      <c r="X79" s="122"/>
    </row>
    <row r="80" spans="1:24" ht="31.5" x14ac:dyDescent="0.25">
      <c r="A80" s="107">
        <f t="shared" si="5"/>
        <v>79</v>
      </c>
      <c r="B80" s="85" t="s">
        <v>21</v>
      </c>
      <c r="C80" s="13">
        <v>38629</v>
      </c>
      <c r="D80" s="12" t="s">
        <v>411</v>
      </c>
      <c r="E80" s="12" t="s">
        <v>412</v>
      </c>
      <c r="F80" s="12" t="s">
        <v>413</v>
      </c>
      <c r="G80" s="14">
        <v>0.5</v>
      </c>
      <c r="H80" s="12" t="s">
        <v>414</v>
      </c>
      <c r="I80" s="12" t="s">
        <v>100</v>
      </c>
      <c r="J80" s="12" t="s">
        <v>101</v>
      </c>
      <c r="K80" s="12" t="s">
        <v>415</v>
      </c>
      <c r="L80" s="12" t="s">
        <v>29</v>
      </c>
      <c r="M80" s="15">
        <v>26.750903776600001</v>
      </c>
      <c r="N80" s="15">
        <v>-80.054499327299993</v>
      </c>
      <c r="O80" s="16">
        <v>26.450325359499999</v>
      </c>
      <c r="P80" s="16">
        <v>-80.031619757800001</v>
      </c>
      <c r="Q80" s="12" t="s">
        <v>416</v>
      </c>
      <c r="R80" s="12" t="s">
        <v>417</v>
      </c>
      <c r="S80" s="12">
        <f t="shared" si="3"/>
        <v>2005</v>
      </c>
      <c r="T80" s="60" t="str">
        <f t="shared" si="4"/>
        <v>Tuesday</v>
      </c>
      <c r="U80" s="17">
        <v>14500</v>
      </c>
      <c r="V80" s="106"/>
      <c r="W80" s="121"/>
      <c r="X80" s="122"/>
    </row>
    <row r="81" spans="1:24" ht="31.5" x14ac:dyDescent="0.25">
      <c r="A81" s="107">
        <f t="shared" si="5"/>
        <v>80</v>
      </c>
      <c r="B81" s="85" t="s">
        <v>21</v>
      </c>
      <c r="C81" s="13">
        <v>38629</v>
      </c>
      <c r="D81" s="12" t="s">
        <v>155</v>
      </c>
      <c r="E81" s="12" t="s">
        <v>156</v>
      </c>
      <c r="F81" s="12" t="s">
        <v>157</v>
      </c>
      <c r="G81" s="14">
        <v>0.5</v>
      </c>
      <c r="H81" s="12" t="s">
        <v>418</v>
      </c>
      <c r="I81" s="12" t="s">
        <v>45</v>
      </c>
      <c r="J81" s="12" t="s">
        <v>46</v>
      </c>
      <c r="K81" s="12" t="s">
        <v>419</v>
      </c>
      <c r="L81" s="12" t="s">
        <v>29</v>
      </c>
      <c r="M81" s="15">
        <v>25.789720859500001</v>
      </c>
      <c r="N81" s="15">
        <v>-80.322694360599996</v>
      </c>
      <c r="O81" s="16">
        <v>25.472299509500001</v>
      </c>
      <c r="P81" s="16">
        <v>-80.192169969800005</v>
      </c>
      <c r="Q81" s="12" t="s">
        <v>420</v>
      </c>
      <c r="R81" s="12" t="s">
        <v>421</v>
      </c>
      <c r="S81" s="12">
        <f t="shared" si="3"/>
        <v>2005</v>
      </c>
      <c r="T81" s="60" t="str">
        <f t="shared" si="4"/>
        <v>Tuesday</v>
      </c>
      <c r="U81" s="17">
        <v>15500</v>
      </c>
      <c r="V81" s="106"/>
      <c r="W81" s="117"/>
      <c r="X81" s="118"/>
    </row>
    <row r="82" spans="1:24" ht="31.5" x14ac:dyDescent="0.25">
      <c r="A82" s="107">
        <f t="shared" si="5"/>
        <v>81</v>
      </c>
      <c r="B82" s="85" t="s">
        <v>21</v>
      </c>
      <c r="C82" s="13">
        <v>38634</v>
      </c>
      <c r="D82" s="12" t="s">
        <v>422</v>
      </c>
      <c r="E82" s="12" t="s">
        <v>423</v>
      </c>
      <c r="F82" s="12" t="s">
        <v>424</v>
      </c>
      <c r="G82" s="14">
        <v>0.5</v>
      </c>
      <c r="H82" s="12" t="s">
        <v>425</v>
      </c>
      <c r="I82" s="12" t="s">
        <v>426</v>
      </c>
      <c r="J82" s="12" t="s">
        <v>131</v>
      </c>
      <c r="K82" s="12" t="s">
        <v>427</v>
      </c>
      <c r="L82" s="12" t="s">
        <v>29</v>
      </c>
      <c r="M82" s="15">
        <v>28.4140287902</v>
      </c>
      <c r="N82" s="15">
        <v>-80.952950025000007</v>
      </c>
      <c r="O82" s="16">
        <v>28.245050364299999</v>
      </c>
      <c r="P82" s="16">
        <v>-80.571062009000002</v>
      </c>
      <c r="Q82" s="12" t="s">
        <v>428</v>
      </c>
      <c r="R82" s="12" t="s">
        <v>429</v>
      </c>
      <c r="S82" s="12">
        <f t="shared" si="3"/>
        <v>2005</v>
      </c>
      <c r="T82" s="60" t="str">
        <f t="shared" si="4"/>
        <v>Sunday</v>
      </c>
      <c r="U82" s="17">
        <v>28000</v>
      </c>
      <c r="V82" s="106"/>
      <c r="W82" s="117"/>
      <c r="X82" s="118"/>
    </row>
    <row r="83" spans="1:24" x14ac:dyDescent="0.25">
      <c r="A83" s="107">
        <f t="shared" si="5"/>
        <v>82</v>
      </c>
      <c r="B83" s="85" t="s">
        <v>430</v>
      </c>
      <c r="C83" s="13">
        <v>38637</v>
      </c>
      <c r="D83" s="12" t="s">
        <v>431</v>
      </c>
      <c r="E83" s="12" t="s">
        <v>396</v>
      </c>
      <c r="F83" s="12" t="s">
        <v>163</v>
      </c>
      <c r="G83" s="14">
        <v>0.5</v>
      </c>
      <c r="H83" s="12" t="s">
        <v>432</v>
      </c>
      <c r="I83" s="12" t="s">
        <v>369</v>
      </c>
      <c r="J83" s="12" t="s">
        <v>27</v>
      </c>
      <c r="K83" s="12" t="s">
        <v>433</v>
      </c>
      <c r="L83" s="12" t="s">
        <v>29</v>
      </c>
      <c r="M83" s="15">
        <v>26.058658253200001</v>
      </c>
      <c r="N83" s="15">
        <v>-80.207714013</v>
      </c>
      <c r="O83" s="16">
        <v>26.0331169713</v>
      </c>
      <c r="P83" s="16">
        <v>-80.122777044599999</v>
      </c>
      <c r="Q83" s="12" t="s">
        <v>434</v>
      </c>
      <c r="R83" s="12" t="s">
        <v>196</v>
      </c>
      <c r="S83" s="12">
        <f t="shared" si="3"/>
        <v>2005</v>
      </c>
      <c r="T83" s="60" t="str">
        <f t="shared" si="4"/>
        <v>Wednesday</v>
      </c>
      <c r="U83" s="17">
        <v>0</v>
      </c>
      <c r="V83" s="106"/>
      <c r="W83" s="117"/>
      <c r="X83" s="118"/>
    </row>
    <row r="84" spans="1:24" x14ac:dyDescent="0.25">
      <c r="A84" s="107">
        <f t="shared" si="5"/>
        <v>83</v>
      </c>
      <c r="B84" s="85" t="s">
        <v>191</v>
      </c>
      <c r="C84" s="13">
        <v>38637</v>
      </c>
      <c r="D84" s="12" t="s">
        <v>32</v>
      </c>
      <c r="E84" s="12" t="s">
        <v>33</v>
      </c>
      <c r="F84" s="12" t="s">
        <v>34</v>
      </c>
      <c r="G84" s="14">
        <v>0.5</v>
      </c>
      <c r="H84" s="12" t="s">
        <v>435</v>
      </c>
      <c r="I84" s="12" t="s">
        <v>409</v>
      </c>
      <c r="J84" s="12" t="s">
        <v>46</v>
      </c>
      <c r="K84" s="12" t="s">
        <v>436</v>
      </c>
      <c r="L84" s="12" t="s">
        <v>29</v>
      </c>
      <c r="M84" s="15">
        <v>25.917260175999999</v>
      </c>
      <c r="N84" s="15">
        <v>-80.236146781299993</v>
      </c>
      <c r="O84" s="16">
        <v>25.550213663200001</v>
      </c>
      <c r="P84" s="16">
        <v>-80.141012841199995</v>
      </c>
      <c r="Q84" s="12" t="s">
        <v>437</v>
      </c>
      <c r="R84" s="12" t="s">
        <v>438</v>
      </c>
      <c r="S84" s="12">
        <f t="shared" si="3"/>
        <v>2005</v>
      </c>
      <c r="T84" s="60" t="str">
        <f t="shared" si="4"/>
        <v>Wednesday</v>
      </c>
      <c r="U84" s="17">
        <v>8000</v>
      </c>
      <c r="V84" s="106"/>
      <c r="W84" s="117"/>
      <c r="X84" s="118"/>
    </row>
    <row r="85" spans="1:24" ht="31.5" x14ac:dyDescent="0.25">
      <c r="A85" s="107">
        <f t="shared" si="5"/>
        <v>84</v>
      </c>
      <c r="B85" s="85" t="s">
        <v>21</v>
      </c>
      <c r="C85" s="13">
        <v>38637</v>
      </c>
      <c r="D85" s="12" t="s">
        <v>439</v>
      </c>
      <c r="E85" s="12" t="s">
        <v>440</v>
      </c>
      <c r="F85" s="12" t="s">
        <v>441</v>
      </c>
      <c r="G85" s="14">
        <v>0.5</v>
      </c>
      <c r="H85" s="12" t="s">
        <v>442</v>
      </c>
      <c r="I85" s="12" t="s">
        <v>45</v>
      </c>
      <c r="J85" s="12" t="s">
        <v>443</v>
      </c>
      <c r="K85" s="12" t="s">
        <v>444</v>
      </c>
      <c r="L85" s="12" t="s">
        <v>29</v>
      </c>
      <c r="M85" s="15">
        <v>25.796838641600001</v>
      </c>
      <c r="N85" s="15">
        <v>-80.343196027199994</v>
      </c>
      <c r="O85" s="16">
        <v>25.4748619111</v>
      </c>
      <c r="P85" s="16">
        <v>-80.203550569900003</v>
      </c>
      <c r="Q85" s="12" t="s">
        <v>445</v>
      </c>
      <c r="R85" s="12" t="s">
        <v>77</v>
      </c>
      <c r="S85" s="12">
        <f t="shared" si="3"/>
        <v>2005</v>
      </c>
      <c r="T85" s="60" t="str">
        <f t="shared" si="4"/>
        <v>Wednesday</v>
      </c>
      <c r="U85" s="17">
        <v>15000</v>
      </c>
      <c r="V85" s="106"/>
      <c r="W85" s="117"/>
      <c r="X85" s="118"/>
    </row>
    <row r="86" spans="1:24" x14ac:dyDescent="0.25">
      <c r="A86" s="107">
        <f t="shared" si="5"/>
        <v>85</v>
      </c>
      <c r="B86" s="85" t="s">
        <v>21</v>
      </c>
      <c r="C86" s="13">
        <v>38667</v>
      </c>
      <c r="D86" s="12" t="s">
        <v>446</v>
      </c>
      <c r="E86" s="12" t="s">
        <v>447</v>
      </c>
      <c r="F86" s="12" t="s">
        <v>448</v>
      </c>
      <c r="G86" s="14">
        <v>0.5</v>
      </c>
      <c r="H86" s="12" t="s">
        <v>449</v>
      </c>
      <c r="I86" s="12" t="s">
        <v>45</v>
      </c>
      <c r="J86" s="12" t="s">
        <v>46</v>
      </c>
      <c r="K86" s="12" t="s">
        <v>450</v>
      </c>
      <c r="L86" s="12" t="s">
        <v>29</v>
      </c>
      <c r="M86" s="15">
        <v>25.649259866400001</v>
      </c>
      <c r="N86" s="15">
        <v>-80.333383265600006</v>
      </c>
      <c r="O86" s="16">
        <v>25.3857335519</v>
      </c>
      <c r="P86" s="16">
        <v>-80.200017975700007</v>
      </c>
      <c r="Q86" s="12" t="s">
        <v>451</v>
      </c>
      <c r="R86" s="12" t="s">
        <v>209</v>
      </c>
      <c r="S86" s="12">
        <f t="shared" si="3"/>
        <v>2005</v>
      </c>
      <c r="T86" s="60" t="str">
        <f t="shared" si="4"/>
        <v>Friday</v>
      </c>
      <c r="U86" s="17">
        <v>12000</v>
      </c>
      <c r="V86" s="106"/>
      <c r="W86" s="117"/>
      <c r="X86" s="118"/>
    </row>
    <row r="87" spans="1:24" ht="47.25" x14ac:dyDescent="0.25">
      <c r="A87" s="107">
        <f t="shared" si="5"/>
        <v>86</v>
      </c>
      <c r="B87" s="85" t="s">
        <v>21</v>
      </c>
      <c r="C87" s="13">
        <v>38670</v>
      </c>
      <c r="D87" s="12" t="s">
        <v>452</v>
      </c>
      <c r="E87" s="12" t="s">
        <v>201</v>
      </c>
      <c r="F87" s="12" t="s">
        <v>453</v>
      </c>
      <c r="G87" s="14">
        <v>0.5</v>
      </c>
      <c r="H87" s="12" t="s">
        <v>454</v>
      </c>
      <c r="I87" s="12" t="s">
        <v>455</v>
      </c>
      <c r="J87" s="12" t="s">
        <v>456</v>
      </c>
      <c r="K87" s="12" t="s">
        <v>457</v>
      </c>
      <c r="L87" s="12" t="s">
        <v>29</v>
      </c>
      <c r="M87" s="15">
        <v>30.307073251399999</v>
      </c>
      <c r="N87" s="15">
        <v>-81.749295604699995</v>
      </c>
      <c r="O87" s="16">
        <v>30.182546370400001</v>
      </c>
      <c r="P87" s="16">
        <v>-81.445746417600006</v>
      </c>
      <c r="Q87" s="12" t="s">
        <v>458</v>
      </c>
      <c r="R87" s="12" t="s">
        <v>459</v>
      </c>
      <c r="S87" s="12">
        <f t="shared" si="3"/>
        <v>2005</v>
      </c>
      <c r="T87" s="60" t="str">
        <f t="shared" si="4"/>
        <v>Monday</v>
      </c>
      <c r="U87" s="17">
        <v>24500</v>
      </c>
      <c r="V87" s="106"/>
      <c r="W87" s="117"/>
      <c r="X87" s="118"/>
    </row>
    <row r="88" spans="1:24" x14ac:dyDescent="0.25">
      <c r="A88" s="107">
        <f t="shared" si="5"/>
        <v>87</v>
      </c>
      <c r="B88" s="85" t="s">
        <v>21</v>
      </c>
      <c r="C88" s="13">
        <v>38671</v>
      </c>
      <c r="D88" s="12" t="s">
        <v>460</v>
      </c>
      <c r="E88" s="12" t="s">
        <v>461</v>
      </c>
      <c r="F88" s="12" t="s">
        <v>462</v>
      </c>
      <c r="G88" s="14">
        <v>0.5</v>
      </c>
      <c r="H88" s="12" t="s">
        <v>463</v>
      </c>
      <c r="I88" s="12" t="s">
        <v>464</v>
      </c>
      <c r="J88" s="12" t="s">
        <v>46</v>
      </c>
      <c r="K88" s="12" t="s">
        <v>465</v>
      </c>
      <c r="L88" s="12" t="s">
        <v>29</v>
      </c>
      <c r="M88" s="15">
        <v>25.477212133599998</v>
      </c>
      <c r="N88" s="15">
        <v>-80.465971649099998</v>
      </c>
      <c r="O88" s="16">
        <v>25.283796368200001</v>
      </c>
      <c r="P88" s="16">
        <v>-80.275749793700001</v>
      </c>
      <c r="Q88" s="12" t="s">
        <v>466</v>
      </c>
      <c r="R88" s="12" t="s">
        <v>467</v>
      </c>
      <c r="S88" s="12">
        <f t="shared" si="3"/>
        <v>2005</v>
      </c>
      <c r="T88" s="60" t="str">
        <f t="shared" si="4"/>
        <v>Tuesday</v>
      </c>
      <c r="U88" s="17">
        <v>8000</v>
      </c>
      <c r="V88" s="106"/>
      <c r="W88" s="117"/>
      <c r="X88" s="118"/>
    </row>
    <row r="89" spans="1:24" x14ac:dyDescent="0.25">
      <c r="A89" s="107">
        <f t="shared" si="5"/>
        <v>88</v>
      </c>
      <c r="B89" s="85" t="s">
        <v>21</v>
      </c>
      <c r="C89" s="13">
        <v>38672</v>
      </c>
      <c r="D89" s="12" t="s">
        <v>468</v>
      </c>
      <c r="E89" s="12" t="s">
        <v>469</v>
      </c>
      <c r="F89" s="12" t="s">
        <v>470</v>
      </c>
      <c r="G89" s="14">
        <v>0.5</v>
      </c>
      <c r="H89" s="12" t="s">
        <v>471</v>
      </c>
      <c r="I89" s="12" t="s">
        <v>472</v>
      </c>
      <c r="J89" s="12" t="s">
        <v>27</v>
      </c>
      <c r="K89" s="12" t="s">
        <v>473</v>
      </c>
      <c r="L89" s="12" t="s">
        <v>29</v>
      </c>
      <c r="M89" s="15">
        <v>26.135418695199998</v>
      </c>
      <c r="N89" s="15">
        <v>-80.340625667300003</v>
      </c>
      <c r="O89" s="16">
        <v>26.080750730399998</v>
      </c>
      <c r="P89" s="16">
        <v>-80.202625240200007</v>
      </c>
      <c r="Q89" s="12" t="s">
        <v>474</v>
      </c>
      <c r="R89" s="12" t="s">
        <v>209</v>
      </c>
      <c r="S89" s="12">
        <f t="shared" si="3"/>
        <v>2005</v>
      </c>
      <c r="T89" s="60" t="str">
        <f t="shared" si="4"/>
        <v>Wednesday</v>
      </c>
      <c r="U89" s="17">
        <v>8000</v>
      </c>
      <c r="V89" s="106"/>
      <c r="W89" s="117"/>
      <c r="X89" s="118"/>
    </row>
    <row r="90" spans="1:24" ht="16.5" thickBot="1" x14ac:dyDescent="0.3">
      <c r="A90" s="107">
        <f t="shared" si="5"/>
        <v>89</v>
      </c>
      <c r="B90" s="85" t="s">
        <v>21</v>
      </c>
      <c r="C90" s="13">
        <v>38672</v>
      </c>
      <c r="D90" s="12" t="s">
        <v>245</v>
      </c>
      <c r="E90" s="12" t="s">
        <v>246</v>
      </c>
      <c r="F90" s="12" t="s">
        <v>247</v>
      </c>
      <c r="G90" s="14">
        <v>0.5</v>
      </c>
      <c r="H90" s="12" t="s">
        <v>475</v>
      </c>
      <c r="I90" s="12" t="s">
        <v>45</v>
      </c>
      <c r="J90" s="12" t="s">
        <v>46</v>
      </c>
      <c r="K90" s="12" t="s">
        <v>476</v>
      </c>
      <c r="L90" s="12" t="s">
        <v>29</v>
      </c>
      <c r="M90" s="15">
        <v>25.504721597</v>
      </c>
      <c r="N90" s="15">
        <v>-80.437509253200005</v>
      </c>
      <c r="O90" s="16">
        <v>25.301699774900001</v>
      </c>
      <c r="P90" s="16">
        <v>-80.261503331300005</v>
      </c>
      <c r="Q90" s="12" t="s">
        <v>477</v>
      </c>
      <c r="R90" s="12" t="s">
        <v>478</v>
      </c>
      <c r="S90" s="12">
        <f t="shared" si="3"/>
        <v>2005</v>
      </c>
      <c r="T90" s="60" t="str">
        <f t="shared" si="4"/>
        <v>Wednesday</v>
      </c>
      <c r="U90" s="17">
        <v>10000</v>
      </c>
      <c r="V90" s="106"/>
      <c r="W90" s="123"/>
      <c r="X90" s="124"/>
    </row>
    <row r="91" spans="1:24" ht="48" thickBot="1" x14ac:dyDescent="0.3">
      <c r="A91" s="107">
        <f t="shared" si="5"/>
        <v>90</v>
      </c>
      <c r="B91" s="83" t="s">
        <v>21</v>
      </c>
      <c r="C91" s="34">
        <v>38690</v>
      </c>
      <c r="D91" s="33" t="s">
        <v>479</v>
      </c>
      <c r="E91" s="33" t="s">
        <v>480</v>
      </c>
      <c r="F91" s="33" t="s">
        <v>481</v>
      </c>
      <c r="G91" s="35">
        <v>0.5</v>
      </c>
      <c r="H91" s="33" t="s">
        <v>482</v>
      </c>
      <c r="I91" s="33" t="s">
        <v>483</v>
      </c>
      <c r="J91" s="33" t="s">
        <v>484</v>
      </c>
      <c r="K91" s="33" t="s">
        <v>485</v>
      </c>
      <c r="L91" s="33" t="s">
        <v>29</v>
      </c>
      <c r="M91" s="36">
        <v>27.759465167999998</v>
      </c>
      <c r="N91" s="36">
        <v>-80.535624970200004</v>
      </c>
      <c r="O91" s="37">
        <v>27.453407460600001</v>
      </c>
      <c r="P91" s="37">
        <v>-80.320824989299993</v>
      </c>
      <c r="Q91" s="33" t="s">
        <v>486</v>
      </c>
      <c r="R91" s="33" t="s">
        <v>487</v>
      </c>
      <c r="S91" s="33">
        <f t="shared" si="3"/>
        <v>2005</v>
      </c>
      <c r="T91" s="33" t="str">
        <f t="shared" si="4"/>
        <v>Sunday</v>
      </c>
      <c r="U91" s="38">
        <v>1555</v>
      </c>
      <c r="V91" s="108"/>
      <c r="W91" s="119">
        <f>SUM(U46:U91)</f>
        <v>645402</v>
      </c>
      <c r="X91" s="120">
        <v>2005</v>
      </c>
    </row>
    <row r="92" spans="1:24" x14ac:dyDescent="0.25">
      <c r="A92" s="107">
        <f t="shared" si="5"/>
        <v>91</v>
      </c>
      <c r="B92" s="84" t="s">
        <v>21</v>
      </c>
      <c r="C92" s="28">
        <v>38727</v>
      </c>
      <c r="D92" s="27" t="s">
        <v>488</v>
      </c>
      <c r="E92" s="27" t="s">
        <v>489</v>
      </c>
      <c r="F92" s="27" t="s">
        <v>490</v>
      </c>
      <c r="G92" s="29">
        <v>0.5</v>
      </c>
      <c r="H92" s="27" t="s">
        <v>491</v>
      </c>
      <c r="I92" s="27" t="s">
        <v>45</v>
      </c>
      <c r="J92" s="27" t="s">
        <v>46</v>
      </c>
      <c r="K92" s="27" t="s">
        <v>492</v>
      </c>
      <c r="L92" s="27" t="s">
        <v>29</v>
      </c>
      <c r="M92" s="30">
        <v>25.709406230900001</v>
      </c>
      <c r="N92" s="30">
        <v>-80.260918051800004</v>
      </c>
      <c r="O92" s="31">
        <v>25.423386242999999</v>
      </c>
      <c r="P92" s="31">
        <v>-80.153930498600005</v>
      </c>
      <c r="Q92" s="27" t="s">
        <v>493</v>
      </c>
      <c r="R92" s="27" t="s">
        <v>77</v>
      </c>
      <c r="S92" s="12">
        <f t="shared" si="3"/>
        <v>2006</v>
      </c>
      <c r="T92" s="60" t="str">
        <f t="shared" si="4"/>
        <v>Tuesday</v>
      </c>
      <c r="U92" s="32">
        <v>8000</v>
      </c>
      <c r="V92" s="109"/>
      <c r="W92" s="125"/>
      <c r="X92" s="126"/>
    </row>
    <row r="93" spans="1:24" ht="31.5" x14ac:dyDescent="0.25">
      <c r="A93" s="107">
        <f t="shared" si="5"/>
        <v>92</v>
      </c>
      <c r="B93" s="85" t="s">
        <v>21</v>
      </c>
      <c r="C93" s="13">
        <v>38740</v>
      </c>
      <c r="D93" s="12" t="s">
        <v>494</v>
      </c>
      <c r="E93" s="12" t="s">
        <v>495</v>
      </c>
      <c r="F93" s="12" t="s">
        <v>496</v>
      </c>
      <c r="G93" s="14">
        <v>0.5</v>
      </c>
      <c r="H93" s="12" t="s">
        <v>497</v>
      </c>
      <c r="I93" s="12" t="s">
        <v>498</v>
      </c>
      <c r="J93" s="12" t="s">
        <v>37</v>
      </c>
      <c r="K93" s="12" t="s">
        <v>499</v>
      </c>
      <c r="L93" s="12" t="s">
        <v>29</v>
      </c>
      <c r="M93" s="15">
        <v>26.161211005999998</v>
      </c>
      <c r="N93" s="15">
        <v>-81.6868138894</v>
      </c>
      <c r="O93" s="16">
        <v>26.094035962100001</v>
      </c>
      <c r="P93" s="16">
        <v>-81.411253000000002</v>
      </c>
      <c r="Q93" s="12" t="s">
        <v>500</v>
      </c>
      <c r="R93" s="12" t="s">
        <v>501</v>
      </c>
      <c r="S93" s="12">
        <f t="shared" si="3"/>
        <v>2006</v>
      </c>
      <c r="T93" s="60" t="str">
        <f t="shared" si="4"/>
        <v>Monday</v>
      </c>
      <c r="U93" s="17">
        <v>26000</v>
      </c>
      <c r="V93" s="106"/>
      <c r="W93" s="117"/>
      <c r="X93" s="118"/>
    </row>
    <row r="94" spans="1:24" x14ac:dyDescent="0.25">
      <c r="A94" s="107">
        <f t="shared" si="5"/>
        <v>93</v>
      </c>
      <c r="B94" s="85" t="s">
        <v>21</v>
      </c>
      <c r="C94" s="13">
        <v>38742</v>
      </c>
      <c r="D94" s="12" t="s">
        <v>494</v>
      </c>
      <c r="E94" s="12" t="s">
        <v>495</v>
      </c>
      <c r="F94" s="12" t="s">
        <v>496</v>
      </c>
      <c r="G94" s="14">
        <v>0.5</v>
      </c>
      <c r="H94" s="12" t="s">
        <v>502</v>
      </c>
      <c r="I94" s="12" t="s">
        <v>498</v>
      </c>
      <c r="J94" s="12" t="s">
        <v>37</v>
      </c>
      <c r="K94" s="12" t="s">
        <v>503</v>
      </c>
      <c r="L94" s="12" t="s">
        <v>29</v>
      </c>
      <c r="M94" s="15">
        <v>26.184333943199999</v>
      </c>
      <c r="N94" s="15">
        <v>-81.689474690200001</v>
      </c>
      <c r="O94" s="16">
        <v>26.110360219499999</v>
      </c>
      <c r="P94" s="16">
        <v>-81.412210888600001</v>
      </c>
      <c r="Q94" s="12" t="s">
        <v>504</v>
      </c>
      <c r="R94" s="12" t="s">
        <v>505</v>
      </c>
      <c r="S94" s="12">
        <f t="shared" si="3"/>
        <v>2006</v>
      </c>
      <c r="T94" s="60" t="str">
        <f t="shared" si="4"/>
        <v>Wednesday</v>
      </c>
      <c r="U94" s="17">
        <v>11000</v>
      </c>
      <c r="V94" s="106"/>
      <c r="W94" s="117"/>
      <c r="X94" s="118"/>
    </row>
    <row r="95" spans="1:24" x14ac:dyDescent="0.25">
      <c r="A95" s="107">
        <f t="shared" si="5"/>
        <v>94</v>
      </c>
      <c r="B95" s="85" t="s">
        <v>21</v>
      </c>
      <c r="C95" s="13">
        <v>38742</v>
      </c>
      <c r="D95" s="12" t="s">
        <v>506</v>
      </c>
      <c r="E95" s="12" t="s">
        <v>507</v>
      </c>
      <c r="F95" s="12" t="s">
        <v>508</v>
      </c>
      <c r="G95" s="14">
        <v>0.5</v>
      </c>
      <c r="H95" s="12" t="s">
        <v>509</v>
      </c>
      <c r="I95" s="12" t="s">
        <v>498</v>
      </c>
      <c r="J95" s="12" t="s">
        <v>37</v>
      </c>
      <c r="K95" s="12" t="s">
        <v>510</v>
      </c>
      <c r="L95" s="12" t="s">
        <v>29</v>
      </c>
      <c r="M95" s="15">
        <v>26.153269525700001</v>
      </c>
      <c r="N95" s="15">
        <v>-81.752409745700007</v>
      </c>
      <c r="O95" s="16">
        <v>26.091177029200001</v>
      </c>
      <c r="P95" s="16">
        <v>-81.450867508300007</v>
      </c>
      <c r="Q95" s="12" t="s">
        <v>511</v>
      </c>
      <c r="R95" s="12" t="s">
        <v>512</v>
      </c>
      <c r="S95" s="12">
        <f t="shared" si="3"/>
        <v>2006</v>
      </c>
      <c r="T95" s="60" t="str">
        <f t="shared" si="4"/>
        <v>Wednesday</v>
      </c>
      <c r="U95" s="17">
        <v>8000</v>
      </c>
      <c r="V95" s="106"/>
      <c r="W95" s="117"/>
      <c r="X95" s="118"/>
    </row>
    <row r="96" spans="1:24" x14ac:dyDescent="0.25">
      <c r="A96" s="107">
        <f t="shared" si="5"/>
        <v>95</v>
      </c>
      <c r="B96" s="85" t="s">
        <v>21</v>
      </c>
      <c r="C96" s="13">
        <v>38748</v>
      </c>
      <c r="D96" s="12" t="s">
        <v>513</v>
      </c>
      <c r="E96" s="12" t="s">
        <v>514</v>
      </c>
      <c r="F96" s="12" t="s">
        <v>515</v>
      </c>
      <c r="G96" s="14">
        <v>0.5</v>
      </c>
      <c r="H96" s="12" t="s">
        <v>516</v>
      </c>
      <c r="I96" s="12" t="s">
        <v>517</v>
      </c>
      <c r="J96" s="12" t="s">
        <v>518</v>
      </c>
      <c r="K96" s="12" t="s">
        <v>519</v>
      </c>
      <c r="L96" s="12" t="s">
        <v>29</v>
      </c>
      <c r="M96" s="15">
        <v>26.3305762954</v>
      </c>
      <c r="N96" s="15">
        <v>-81.751855584899999</v>
      </c>
      <c r="O96" s="16">
        <v>26.1950074664</v>
      </c>
      <c r="P96" s="16">
        <v>-81.450668010599998</v>
      </c>
      <c r="Q96" s="12" t="s">
        <v>520</v>
      </c>
      <c r="R96" s="12" t="s">
        <v>521</v>
      </c>
      <c r="S96" s="12">
        <f t="shared" si="3"/>
        <v>2006</v>
      </c>
      <c r="T96" s="60" t="str">
        <f t="shared" si="4"/>
        <v>Tuesday</v>
      </c>
      <c r="U96" s="17">
        <v>12000</v>
      </c>
      <c r="V96" s="106"/>
      <c r="W96" s="117"/>
      <c r="X96" s="118"/>
    </row>
    <row r="97" spans="1:24" x14ac:dyDescent="0.25">
      <c r="A97" s="107">
        <f t="shared" si="5"/>
        <v>96</v>
      </c>
      <c r="B97" s="85" t="s">
        <v>21</v>
      </c>
      <c r="C97" s="13">
        <v>38750</v>
      </c>
      <c r="D97" s="12" t="s">
        <v>192</v>
      </c>
      <c r="E97" s="12" t="s">
        <v>193</v>
      </c>
      <c r="F97" s="12" t="s">
        <v>194</v>
      </c>
      <c r="G97" s="14">
        <v>0.5</v>
      </c>
      <c r="H97" s="12" t="s">
        <v>522</v>
      </c>
      <c r="I97" s="12" t="s">
        <v>45</v>
      </c>
      <c r="J97" s="12" t="s">
        <v>46</v>
      </c>
      <c r="K97" s="12" t="s">
        <v>102</v>
      </c>
      <c r="L97" s="12" t="s">
        <v>29</v>
      </c>
      <c r="M97" s="15">
        <v>25.924534517600001</v>
      </c>
      <c r="N97" s="15">
        <v>-80.309106105599994</v>
      </c>
      <c r="O97" s="16">
        <v>25.552832426199998</v>
      </c>
      <c r="P97" s="16">
        <v>-80.183278197999996</v>
      </c>
      <c r="Q97" s="12" t="s">
        <v>523</v>
      </c>
      <c r="R97" s="12" t="s">
        <v>524</v>
      </c>
      <c r="S97" s="12">
        <f t="shared" si="3"/>
        <v>2006</v>
      </c>
      <c r="T97" s="60" t="str">
        <f t="shared" si="4"/>
        <v>Thursday</v>
      </c>
      <c r="U97" s="17">
        <v>14000</v>
      </c>
      <c r="V97" s="106"/>
      <c r="W97" s="117"/>
      <c r="X97" s="118"/>
    </row>
    <row r="98" spans="1:24" x14ac:dyDescent="0.25">
      <c r="A98" s="107">
        <f t="shared" si="5"/>
        <v>97</v>
      </c>
      <c r="B98" s="85" t="s">
        <v>191</v>
      </c>
      <c r="C98" s="13">
        <v>38754</v>
      </c>
      <c r="D98" s="12" t="s">
        <v>32</v>
      </c>
      <c r="E98" s="12" t="s">
        <v>525</v>
      </c>
      <c r="F98" s="12" t="s">
        <v>34</v>
      </c>
      <c r="G98" s="14">
        <v>0.5</v>
      </c>
      <c r="H98" s="12" t="s">
        <v>526</v>
      </c>
      <c r="I98" s="12" t="s">
        <v>409</v>
      </c>
      <c r="J98" s="12" t="s">
        <v>46</v>
      </c>
      <c r="K98" s="12" t="s">
        <v>527</v>
      </c>
      <c r="L98" s="12" t="s">
        <v>29</v>
      </c>
      <c r="M98" s="15">
        <v>25.9153017147</v>
      </c>
      <c r="N98" s="15">
        <v>-80.236086261899999</v>
      </c>
      <c r="O98" s="16">
        <v>25.545508617399999</v>
      </c>
      <c r="P98" s="16">
        <v>-80.140991054400004</v>
      </c>
      <c r="Q98" s="12" t="s">
        <v>528</v>
      </c>
      <c r="R98" s="12" t="s">
        <v>529</v>
      </c>
      <c r="S98" s="12">
        <f t="shared" si="3"/>
        <v>2006</v>
      </c>
      <c r="T98" s="60" t="str">
        <f t="shared" si="4"/>
        <v>Monday</v>
      </c>
      <c r="U98" s="17">
        <v>8000</v>
      </c>
      <c r="V98" s="106"/>
      <c r="W98" s="117"/>
      <c r="X98" s="118"/>
    </row>
    <row r="99" spans="1:24" ht="31.5" x14ac:dyDescent="0.25">
      <c r="A99" s="107">
        <f t="shared" si="5"/>
        <v>98</v>
      </c>
      <c r="B99" s="85" t="s">
        <v>21</v>
      </c>
      <c r="C99" s="13">
        <v>38756</v>
      </c>
      <c r="D99" s="12" t="s">
        <v>530</v>
      </c>
      <c r="E99" s="12" t="s">
        <v>531</v>
      </c>
      <c r="F99" s="12" t="s">
        <v>532</v>
      </c>
      <c r="G99" s="14">
        <v>0.5</v>
      </c>
      <c r="H99" s="12" t="s">
        <v>533</v>
      </c>
      <c r="I99" s="12" t="s">
        <v>534</v>
      </c>
      <c r="J99" s="12" t="s">
        <v>518</v>
      </c>
      <c r="K99" s="12" t="s">
        <v>535</v>
      </c>
      <c r="L99" s="12" t="s">
        <v>29</v>
      </c>
      <c r="M99" s="15">
        <v>26.493096555400001</v>
      </c>
      <c r="N99" s="15">
        <v>-81.792703245300004</v>
      </c>
      <c r="O99" s="16">
        <v>26.293514760099999</v>
      </c>
      <c r="P99" s="16">
        <v>-81.473373168400002</v>
      </c>
      <c r="Q99" s="12" t="s">
        <v>536</v>
      </c>
      <c r="R99" s="12" t="s">
        <v>537</v>
      </c>
      <c r="S99" s="12">
        <f t="shared" si="3"/>
        <v>2006</v>
      </c>
      <c r="T99" s="60" t="str">
        <f t="shared" si="4"/>
        <v>Wednesday</v>
      </c>
      <c r="U99" s="17">
        <v>25000</v>
      </c>
      <c r="V99" s="106"/>
      <c r="W99" s="117"/>
      <c r="X99" s="118"/>
    </row>
    <row r="100" spans="1:24" ht="31.5" x14ac:dyDescent="0.25">
      <c r="A100" s="107">
        <f t="shared" si="5"/>
        <v>99</v>
      </c>
      <c r="B100" s="85" t="s">
        <v>191</v>
      </c>
      <c r="C100" s="13">
        <v>38769</v>
      </c>
      <c r="D100" s="12" t="s">
        <v>439</v>
      </c>
      <c r="E100" s="12" t="s">
        <v>440</v>
      </c>
      <c r="F100" s="12" t="s">
        <v>441</v>
      </c>
      <c r="G100" s="14">
        <v>0.5</v>
      </c>
      <c r="H100" s="12" t="s">
        <v>538</v>
      </c>
      <c r="I100" s="12" t="s">
        <v>45</v>
      </c>
      <c r="J100" s="12" t="s">
        <v>443</v>
      </c>
      <c r="K100" s="12" t="s">
        <v>539</v>
      </c>
      <c r="L100" s="12" t="s">
        <v>29</v>
      </c>
      <c r="M100" s="15">
        <v>25.855484780600001</v>
      </c>
      <c r="N100" s="15">
        <v>-80.249675738400001</v>
      </c>
      <c r="O100" s="16">
        <v>25.511974520999999</v>
      </c>
      <c r="P100" s="16">
        <v>-80.145883265799995</v>
      </c>
      <c r="Q100" s="12" t="s">
        <v>540</v>
      </c>
      <c r="R100" s="12" t="s">
        <v>77</v>
      </c>
      <c r="S100" s="12">
        <f t="shared" si="3"/>
        <v>2006</v>
      </c>
      <c r="T100" s="60" t="str">
        <f t="shared" si="4"/>
        <v>Tuesday</v>
      </c>
      <c r="U100" s="17">
        <v>10000</v>
      </c>
      <c r="V100" s="106"/>
      <c r="W100" s="117"/>
      <c r="X100" s="118"/>
    </row>
    <row r="101" spans="1:24" x14ac:dyDescent="0.25">
      <c r="A101" s="107">
        <f t="shared" si="5"/>
        <v>100</v>
      </c>
      <c r="B101" s="85" t="s">
        <v>21</v>
      </c>
      <c r="C101" s="13">
        <v>38772</v>
      </c>
      <c r="D101" s="12" t="s">
        <v>541</v>
      </c>
      <c r="E101" s="12" t="s">
        <v>542</v>
      </c>
      <c r="F101" s="12" t="s">
        <v>543</v>
      </c>
      <c r="G101" s="14">
        <v>0.5</v>
      </c>
      <c r="H101" s="12" t="s">
        <v>544</v>
      </c>
      <c r="I101" s="12" t="s">
        <v>545</v>
      </c>
      <c r="J101" s="12" t="s">
        <v>546</v>
      </c>
      <c r="K101" s="12" t="s">
        <v>547</v>
      </c>
      <c r="L101" s="12" t="s">
        <v>29</v>
      </c>
      <c r="M101" s="15">
        <v>28.3717225161</v>
      </c>
      <c r="N101" s="15">
        <v>-81.404580322499996</v>
      </c>
      <c r="O101" s="16">
        <v>28.221820105799999</v>
      </c>
      <c r="P101" s="16">
        <v>-81.241648916299994</v>
      </c>
      <c r="Q101" s="12" t="s">
        <v>548</v>
      </c>
      <c r="R101" s="12" t="s">
        <v>549</v>
      </c>
      <c r="S101" s="12">
        <f t="shared" si="3"/>
        <v>2006</v>
      </c>
      <c r="T101" s="60" t="str">
        <f t="shared" si="4"/>
        <v>Friday</v>
      </c>
      <c r="U101" s="17">
        <v>10000</v>
      </c>
      <c r="V101" s="106"/>
      <c r="W101" s="117"/>
      <c r="X101" s="118"/>
    </row>
    <row r="102" spans="1:24" x14ac:dyDescent="0.25">
      <c r="A102" s="107">
        <f t="shared" si="5"/>
        <v>101</v>
      </c>
      <c r="B102" s="85" t="s">
        <v>21</v>
      </c>
      <c r="C102" s="13">
        <v>38781</v>
      </c>
      <c r="D102" s="12" t="s">
        <v>550</v>
      </c>
      <c r="E102" s="12" t="s">
        <v>551</v>
      </c>
      <c r="F102" s="12" t="s">
        <v>552</v>
      </c>
      <c r="G102" s="14">
        <v>0.5</v>
      </c>
      <c r="H102" s="12" t="s">
        <v>553</v>
      </c>
      <c r="I102" s="12" t="s">
        <v>554</v>
      </c>
      <c r="J102" s="12" t="s">
        <v>555</v>
      </c>
      <c r="K102" s="12" t="s">
        <v>556</v>
      </c>
      <c r="L102" s="12" t="s">
        <v>29</v>
      </c>
      <c r="M102" s="15">
        <v>29.097621850199999</v>
      </c>
      <c r="N102" s="15">
        <v>-81.340685009500007</v>
      </c>
      <c r="O102" s="16">
        <v>29.055143866000002</v>
      </c>
      <c r="P102" s="16">
        <v>-81.202646603600002</v>
      </c>
      <c r="Q102" s="12" t="s">
        <v>557</v>
      </c>
      <c r="R102" s="12" t="s">
        <v>77</v>
      </c>
      <c r="S102" s="12">
        <f t="shared" si="3"/>
        <v>2006</v>
      </c>
      <c r="T102" s="60" t="str">
        <f t="shared" si="4"/>
        <v>Sunday</v>
      </c>
      <c r="U102" s="17">
        <v>22000</v>
      </c>
      <c r="V102" s="106"/>
      <c r="W102" s="117"/>
      <c r="X102" s="118"/>
    </row>
    <row r="103" spans="1:24" x14ac:dyDescent="0.25">
      <c r="A103" s="107">
        <f t="shared" si="5"/>
        <v>102</v>
      </c>
      <c r="B103" s="85" t="s">
        <v>21</v>
      </c>
      <c r="C103" s="13">
        <v>38816</v>
      </c>
      <c r="D103" s="12" t="s">
        <v>558</v>
      </c>
      <c r="E103" s="12" t="s">
        <v>559</v>
      </c>
      <c r="F103" s="12" t="s">
        <v>560</v>
      </c>
      <c r="G103" s="14">
        <v>0.5</v>
      </c>
      <c r="H103" s="12" t="s">
        <v>561</v>
      </c>
      <c r="I103" s="12" t="s">
        <v>562</v>
      </c>
      <c r="J103" s="12" t="s">
        <v>563</v>
      </c>
      <c r="K103" s="12" t="s">
        <v>564</v>
      </c>
      <c r="L103" s="12" t="s">
        <v>29</v>
      </c>
      <c r="M103" s="15">
        <v>27.944512074199999</v>
      </c>
      <c r="N103" s="15">
        <v>-82.730136304799998</v>
      </c>
      <c r="O103" s="16">
        <v>27.5640243466</v>
      </c>
      <c r="P103" s="16">
        <v>-82.434849069799995</v>
      </c>
      <c r="Q103" s="12" t="s">
        <v>565</v>
      </c>
      <c r="R103" s="12" t="s">
        <v>77</v>
      </c>
      <c r="S103" s="12">
        <f t="shared" si="3"/>
        <v>2006</v>
      </c>
      <c r="T103" s="60" t="str">
        <f t="shared" si="4"/>
        <v>Sunday</v>
      </c>
      <c r="U103" s="17">
        <v>18000</v>
      </c>
      <c r="V103" s="106"/>
      <c r="W103" s="117"/>
      <c r="X103" s="118"/>
    </row>
    <row r="104" spans="1:24" x14ac:dyDescent="0.25">
      <c r="A104" s="107">
        <f t="shared" si="5"/>
        <v>103</v>
      </c>
      <c r="B104" s="85" t="s">
        <v>21</v>
      </c>
      <c r="C104" s="13">
        <v>38826</v>
      </c>
      <c r="D104" s="12" t="s">
        <v>566</v>
      </c>
      <c r="E104" s="12" t="s">
        <v>567</v>
      </c>
      <c r="F104" s="12" t="s">
        <v>332</v>
      </c>
      <c r="G104" s="14">
        <v>0.5</v>
      </c>
      <c r="H104" s="12" t="s">
        <v>568</v>
      </c>
      <c r="I104" s="12" t="s">
        <v>45</v>
      </c>
      <c r="J104" s="12" t="s">
        <v>46</v>
      </c>
      <c r="K104" s="12" t="s">
        <v>569</v>
      </c>
      <c r="L104" s="12" t="s">
        <v>29</v>
      </c>
      <c r="M104" s="15">
        <v>25.818406014600001</v>
      </c>
      <c r="N104" s="15">
        <v>-80.193356308199995</v>
      </c>
      <c r="O104" s="16">
        <v>25.4906261653</v>
      </c>
      <c r="P104" s="16">
        <v>-80.1136082708</v>
      </c>
      <c r="Q104" s="12" t="s">
        <v>570</v>
      </c>
      <c r="R104" s="12" t="s">
        <v>77</v>
      </c>
      <c r="S104" s="12">
        <f t="shared" si="3"/>
        <v>2006</v>
      </c>
      <c r="T104" s="60" t="str">
        <f t="shared" si="4"/>
        <v>Wednesday</v>
      </c>
      <c r="U104" s="17">
        <v>12000</v>
      </c>
      <c r="V104" s="106"/>
      <c r="W104" s="117"/>
      <c r="X104" s="118"/>
    </row>
    <row r="105" spans="1:24" x14ac:dyDescent="0.25">
      <c r="A105" s="107">
        <f t="shared" si="5"/>
        <v>104</v>
      </c>
      <c r="B105" s="85" t="s">
        <v>21</v>
      </c>
      <c r="C105" s="13">
        <v>38926</v>
      </c>
      <c r="D105" s="12" t="s">
        <v>431</v>
      </c>
      <c r="E105" s="12" t="s">
        <v>396</v>
      </c>
      <c r="F105" s="12" t="s">
        <v>163</v>
      </c>
      <c r="G105" s="14">
        <v>0.5</v>
      </c>
      <c r="H105" s="12" t="s">
        <v>571</v>
      </c>
      <c r="I105" s="12" t="s">
        <v>572</v>
      </c>
      <c r="J105" s="12" t="s">
        <v>27</v>
      </c>
      <c r="K105" s="12" t="s">
        <v>573</v>
      </c>
      <c r="L105" s="12" t="s">
        <v>29</v>
      </c>
      <c r="M105" s="15">
        <v>26.029314598300001</v>
      </c>
      <c r="N105" s="15">
        <v>-80.360144812599998</v>
      </c>
      <c r="O105" s="16">
        <v>26.014553255300001</v>
      </c>
      <c r="P105" s="16">
        <v>-80.213652132500002</v>
      </c>
      <c r="Q105" s="12" t="s">
        <v>574</v>
      </c>
      <c r="R105" s="12" t="s">
        <v>575</v>
      </c>
      <c r="S105" s="12">
        <f t="shared" si="3"/>
        <v>2006</v>
      </c>
      <c r="T105" s="60" t="str">
        <f t="shared" si="4"/>
        <v>Friday</v>
      </c>
      <c r="U105" s="17">
        <v>6500</v>
      </c>
      <c r="V105" s="106"/>
      <c r="W105" s="117"/>
      <c r="X105" s="118"/>
    </row>
    <row r="106" spans="1:24" ht="31.5" x14ac:dyDescent="0.25">
      <c r="A106" s="107">
        <f t="shared" si="5"/>
        <v>105</v>
      </c>
      <c r="B106" s="85" t="s">
        <v>21</v>
      </c>
      <c r="C106" s="13">
        <v>38978</v>
      </c>
      <c r="D106" s="12" t="s">
        <v>576</v>
      </c>
      <c r="E106" s="12" t="s">
        <v>577</v>
      </c>
      <c r="F106" s="12" t="s">
        <v>578</v>
      </c>
      <c r="G106" s="14">
        <v>0.5</v>
      </c>
      <c r="H106" s="12" t="s">
        <v>579</v>
      </c>
      <c r="I106" s="12" t="s">
        <v>580</v>
      </c>
      <c r="J106" s="12" t="s">
        <v>46</v>
      </c>
      <c r="K106" s="12" t="s">
        <v>102</v>
      </c>
      <c r="L106" s="12" t="s">
        <v>29</v>
      </c>
      <c r="M106" s="15">
        <v>25.9638113504</v>
      </c>
      <c r="N106" s="15">
        <v>-80.144247796100004</v>
      </c>
      <c r="O106" s="16">
        <v>25.574972086100001</v>
      </c>
      <c r="P106" s="16">
        <v>-80.083929206600004</v>
      </c>
      <c r="Q106" s="12" t="s">
        <v>581</v>
      </c>
      <c r="R106" s="12" t="s">
        <v>582</v>
      </c>
      <c r="S106" s="12">
        <f t="shared" si="3"/>
        <v>2006</v>
      </c>
      <c r="T106" s="60" t="str">
        <f t="shared" si="4"/>
        <v>Monday</v>
      </c>
      <c r="U106" s="17">
        <v>16500</v>
      </c>
      <c r="V106" s="106"/>
      <c r="W106" s="117"/>
      <c r="X106" s="118"/>
    </row>
    <row r="107" spans="1:24" x14ac:dyDescent="0.25">
      <c r="A107" s="107">
        <f t="shared" si="5"/>
        <v>106</v>
      </c>
      <c r="B107" s="85" t="s">
        <v>21</v>
      </c>
      <c r="C107" s="13">
        <v>39028</v>
      </c>
      <c r="D107" s="12" t="s">
        <v>583</v>
      </c>
      <c r="E107" s="12" t="s">
        <v>584</v>
      </c>
      <c r="F107" s="12" t="s">
        <v>585</v>
      </c>
      <c r="G107" s="14">
        <v>0.5</v>
      </c>
      <c r="H107" s="12" t="s">
        <v>586</v>
      </c>
      <c r="I107" s="12" t="s">
        <v>587</v>
      </c>
      <c r="J107" s="12" t="s">
        <v>588</v>
      </c>
      <c r="K107" s="12" t="s">
        <v>589</v>
      </c>
      <c r="L107" s="12" t="s">
        <v>29</v>
      </c>
      <c r="M107" s="15">
        <v>27.451027623000002</v>
      </c>
      <c r="N107" s="15">
        <v>-82.529910582400007</v>
      </c>
      <c r="O107" s="16">
        <v>27.2703699443</v>
      </c>
      <c r="P107" s="16">
        <v>-82.314767809499997</v>
      </c>
      <c r="Q107" s="12" t="s">
        <v>590</v>
      </c>
      <c r="R107" s="12" t="s">
        <v>591</v>
      </c>
      <c r="S107" s="12">
        <f t="shared" si="3"/>
        <v>2006</v>
      </c>
      <c r="T107" s="60" t="str">
        <f t="shared" si="4"/>
        <v>Tuesday</v>
      </c>
      <c r="U107" s="17">
        <v>30000</v>
      </c>
      <c r="V107" s="106"/>
      <c r="W107" s="117"/>
      <c r="X107" s="118"/>
    </row>
    <row r="108" spans="1:24" ht="16.5" thickBot="1" x14ac:dyDescent="0.3">
      <c r="A108" s="107">
        <f t="shared" si="5"/>
        <v>107</v>
      </c>
      <c r="B108" s="85" t="s">
        <v>21</v>
      </c>
      <c r="C108" s="13">
        <v>39031</v>
      </c>
      <c r="D108" s="12" t="s">
        <v>592</v>
      </c>
      <c r="E108" s="12" t="s">
        <v>593</v>
      </c>
      <c r="F108" s="12" t="s">
        <v>594</v>
      </c>
      <c r="G108" s="14">
        <v>0.5</v>
      </c>
      <c r="H108" s="12" t="s">
        <v>595</v>
      </c>
      <c r="I108" s="12" t="s">
        <v>596</v>
      </c>
      <c r="J108" s="12" t="s">
        <v>546</v>
      </c>
      <c r="K108" s="12" t="s">
        <v>597</v>
      </c>
      <c r="L108" s="12" t="s">
        <v>29</v>
      </c>
      <c r="M108" s="15">
        <v>28.6403537387</v>
      </c>
      <c r="N108" s="15">
        <v>-81.516732102199995</v>
      </c>
      <c r="O108" s="16">
        <v>28.3825273458</v>
      </c>
      <c r="P108" s="16">
        <v>-81.310023556800004</v>
      </c>
      <c r="Q108" s="12" t="s">
        <v>598</v>
      </c>
      <c r="R108" s="12" t="s">
        <v>599</v>
      </c>
      <c r="S108" s="12">
        <f t="shared" si="3"/>
        <v>2006</v>
      </c>
      <c r="T108" s="60" t="str">
        <f t="shared" si="4"/>
        <v>Friday</v>
      </c>
      <c r="U108" s="17">
        <v>12000</v>
      </c>
      <c r="V108" s="106"/>
      <c r="W108" s="123"/>
      <c r="X108" s="124"/>
    </row>
    <row r="109" spans="1:24" ht="32.25" thickBot="1" x14ac:dyDescent="0.3">
      <c r="A109" s="107">
        <f t="shared" si="5"/>
        <v>108</v>
      </c>
      <c r="B109" s="83" t="s">
        <v>21</v>
      </c>
      <c r="C109" s="34">
        <v>39036</v>
      </c>
      <c r="D109" s="33" t="s">
        <v>600</v>
      </c>
      <c r="E109" s="33" t="s">
        <v>601</v>
      </c>
      <c r="F109" s="33" t="s">
        <v>602</v>
      </c>
      <c r="G109" s="35">
        <v>0.5</v>
      </c>
      <c r="H109" s="33" t="s">
        <v>603</v>
      </c>
      <c r="I109" s="33" t="s">
        <v>66</v>
      </c>
      <c r="J109" s="33" t="s">
        <v>27</v>
      </c>
      <c r="K109" s="33" t="s">
        <v>604</v>
      </c>
      <c r="L109" s="33" t="s">
        <v>29</v>
      </c>
      <c r="M109" s="36">
        <v>26.092559171400001</v>
      </c>
      <c r="N109" s="36">
        <v>-80.161259351699997</v>
      </c>
      <c r="O109" s="37">
        <v>26.053321301699999</v>
      </c>
      <c r="P109" s="37">
        <v>-80.094053366599994</v>
      </c>
      <c r="Q109" s="33" t="s">
        <v>605</v>
      </c>
      <c r="R109" s="33" t="s">
        <v>77</v>
      </c>
      <c r="S109" s="33">
        <f t="shared" si="3"/>
        <v>2006</v>
      </c>
      <c r="T109" s="33" t="str">
        <f t="shared" si="4"/>
        <v>Wednesday</v>
      </c>
      <c r="U109" s="38">
        <v>40000</v>
      </c>
      <c r="V109" s="110"/>
      <c r="W109" s="119">
        <f>SUM(U92:U109)</f>
        <v>289000</v>
      </c>
      <c r="X109" s="120">
        <v>2006</v>
      </c>
    </row>
    <row r="110" spans="1:24" x14ac:dyDescent="0.25">
      <c r="A110" s="107">
        <f t="shared" si="5"/>
        <v>109</v>
      </c>
      <c r="B110" s="84" t="s">
        <v>21</v>
      </c>
      <c r="C110" s="28">
        <v>39112</v>
      </c>
      <c r="D110" s="27" t="s">
        <v>606</v>
      </c>
      <c r="E110" s="27" t="s">
        <v>607</v>
      </c>
      <c r="F110" s="27" t="s">
        <v>608</v>
      </c>
      <c r="G110" s="29">
        <v>0.5</v>
      </c>
      <c r="H110" s="27" t="s">
        <v>609</v>
      </c>
      <c r="I110" s="27" t="s">
        <v>66</v>
      </c>
      <c r="J110" s="27" t="s">
        <v>27</v>
      </c>
      <c r="K110" s="27" t="s">
        <v>102</v>
      </c>
      <c r="L110" s="27" t="s">
        <v>29</v>
      </c>
      <c r="M110" s="30">
        <v>26.081954850500001</v>
      </c>
      <c r="N110" s="30">
        <v>-80.249896718700001</v>
      </c>
      <c r="O110" s="31">
        <v>26.0455037463</v>
      </c>
      <c r="P110" s="31">
        <v>-80.145962818800001</v>
      </c>
      <c r="Q110" s="27" t="s">
        <v>610</v>
      </c>
      <c r="R110" s="27" t="s">
        <v>611</v>
      </c>
      <c r="S110" s="12">
        <f t="shared" si="3"/>
        <v>2007</v>
      </c>
      <c r="T110" s="60" t="str">
        <f t="shared" si="4"/>
        <v>Tuesday</v>
      </c>
      <c r="U110" s="32">
        <v>3000</v>
      </c>
      <c r="V110" s="109"/>
      <c r="W110" s="125"/>
      <c r="X110" s="126"/>
    </row>
    <row r="111" spans="1:24" ht="47.25" x14ac:dyDescent="0.25">
      <c r="A111" s="107">
        <f t="shared" si="5"/>
        <v>110</v>
      </c>
      <c r="B111" s="85" t="s">
        <v>21</v>
      </c>
      <c r="C111" s="13">
        <v>39182</v>
      </c>
      <c r="D111" s="12" t="s">
        <v>612</v>
      </c>
      <c r="E111" s="12" t="s">
        <v>613</v>
      </c>
      <c r="F111" s="12" t="s">
        <v>614</v>
      </c>
      <c r="G111" s="14">
        <v>0.5</v>
      </c>
      <c r="H111" s="12" t="s">
        <v>615</v>
      </c>
      <c r="I111" s="12" t="s">
        <v>616</v>
      </c>
      <c r="J111" s="12" t="s">
        <v>46</v>
      </c>
      <c r="K111" s="12" t="s">
        <v>617</v>
      </c>
      <c r="L111" s="12" t="s">
        <v>29</v>
      </c>
      <c r="M111" s="15">
        <v>25.4748572767</v>
      </c>
      <c r="N111" s="15">
        <v>-80.479669623899994</v>
      </c>
      <c r="O111" s="16">
        <v>25.282948619700001</v>
      </c>
      <c r="P111" s="16">
        <v>-80.284681064699996</v>
      </c>
      <c r="Q111" s="12" t="s">
        <v>618</v>
      </c>
      <c r="R111" s="12" t="s">
        <v>619</v>
      </c>
      <c r="S111" s="12">
        <f t="shared" si="3"/>
        <v>2007</v>
      </c>
      <c r="T111" s="60" t="str">
        <f t="shared" si="4"/>
        <v>Tuesday</v>
      </c>
      <c r="U111" s="17">
        <v>10398</v>
      </c>
      <c r="V111" s="106"/>
      <c r="W111" s="117"/>
      <c r="X111" s="118"/>
    </row>
    <row r="112" spans="1:24" x14ac:dyDescent="0.25">
      <c r="A112" s="107">
        <f t="shared" si="5"/>
        <v>111</v>
      </c>
      <c r="B112" s="85" t="s">
        <v>21</v>
      </c>
      <c r="C112" s="13">
        <v>39210</v>
      </c>
      <c r="D112" s="12" t="s">
        <v>620</v>
      </c>
      <c r="E112" s="12" t="s">
        <v>621</v>
      </c>
      <c r="F112" s="12" t="s">
        <v>181</v>
      </c>
      <c r="G112" s="14">
        <v>0.5</v>
      </c>
      <c r="H112" s="12" t="s">
        <v>622</v>
      </c>
      <c r="I112" s="12" t="s">
        <v>207</v>
      </c>
      <c r="J112" s="12" t="s">
        <v>27</v>
      </c>
      <c r="K112" s="12" t="s">
        <v>623</v>
      </c>
      <c r="L112" s="12" t="s">
        <v>29</v>
      </c>
      <c r="M112" s="15">
        <v>26.1074670854</v>
      </c>
      <c r="N112" s="15">
        <v>-80.201727683499996</v>
      </c>
      <c r="O112" s="16">
        <v>26.062688150700001</v>
      </c>
      <c r="P112" s="16">
        <v>-80.120621966200005</v>
      </c>
      <c r="Q112" s="12" t="s">
        <v>624</v>
      </c>
      <c r="R112" s="12" t="s">
        <v>77</v>
      </c>
      <c r="S112" s="12">
        <f t="shared" si="3"/>
        <v>2007</v>
      </c>
      <c r="T112" s="60" t="str">
        <f t="shared" si="4"/>
        <v>Tuesday</v>
      </c>
      <c r="U112" s="17">
        <v>10000</v>
      </c>
      <c r="V112" s="106"/>
      <c r="W112" s="117"/>
      <c r="X112" s="118"/>
    </row>
    <row r="113" spans="1:24" x14ac:dyDescent="0.25">
      <c r="A113" s="107">
        <f t="shared" si="5"/>
        <v>112</v>
      </c>
      <c r="B113" s="85" t="s">
        <v>21</v>
      </c>
      <c r="C113" s="13">
        <v>39217</v>
      </c>
      <c r="D113" s="12" t="s">
        <v>625</v>
      </c>
      <c r="E113" s="12" t="s">
        <v>626</v>
      </c>
      <c r="F113" s="12" t="s">
        <v>627</v>
      </c>
      <c r="G113" s="14">
        <v>0.5</v>
      </c>
      <c r="H113" s="12" t="s">
        <v>628</v>
      </c>
      <c r="I113" s="12" t="s">
        <v>629</v>
      </c>
      <c r="J113" s="12" t="s">
        <v>27</v>
      </c>
      <c r="K113" s="12" t="s">
        <v>102</v>
      </c>
      <c r="L113" s="12" t="s">
        <v>29</v>
      </c>
      <c r="M113" s="15">
        <v>26.286393481000001</v>
      </c>
      <c r="N113" s="15">
        <v>-80.202250243700007</v>
      </c>
      <c r="O113" s="16">
        <v>26.171101653200001</v>
      </c>
      <c r="P113" s="16">
        <v>-80.120810087799995</v>
      </c>
      <c r="Q113" s="12" t="s">
        <v>630</v>
      </c>
      <c r="R113" s="12" t="s">
        <v>631</v>
      </c>
      <c r="S113" s="12">
        <f t="shared" si="3"/>
        <v>2007</v>
      </c>
      <c r="T113" s="60" t="str">
        <f t="shared" si="4"/>
        <v>Tuesday</v>
      </c>
      <c r="U113" s="17">
        <v>15000</v>
      </c>
      <c r="V113" s="106"/>
      <c r="W113" s="117"/>
      <c r="X113" s="122"/>
    </row>
    <row r="114" spans="1:24" x14ac:dyDescent="0.25">
      <c r="A114" s="107">
        <f t="shared" si="5"/>
        <v>113</v>
      </c>
      <c r="B114" s="85" t="s">
        <v>191</v>
      </c>
      <c r="C114" s="13">
        <v>39218</v>
      </c>
      <c r="D114" s="12" t="s">
        <v>388</v>
      </c>
      <c r="E114" s="12" t="s">
        <v>632</v>
      </c>
      <c r="F114" s="12" t="s">
        <v>390</v>
      </c>
      <c r="G114" s="14">
        <v>0.5</v>
      </c>
      <c r="H114" s="12" t="s">
        <v>633</v>
      </c>
      <c r="I114" s="12" t="s">
        <v>207</v>
      </c>
      <c r="J114" s="12" t="s">
        <v>27</v>
      </c>
      <c r="K114" s="12" t="s">
        <v>634</v>
      </c>
      <c r="L114" s="12" t="s">
        <v>29</v>
      </c>
      <c r="M114" s="15">
        <v>26.1208137102</v>
      </c>
      <c r="N114" s="15">
        <v>-80.201876254499993</v>
      </c>
      <c r="O114" s="16">
        <v>26.0714929357</v>
      </c>
      <c r="P114" s="16">
        <v>-80.120675451599993</v>
      </c>
      <c r="Q114" s="12" t="s">
        <v>635</v>
      </c>
      <c r="R114" s="12" t="s">
        <v>636</v>
      </c>
      <c r="S114" s="12">
        <f t="shared" si="3"/>
        <v>2007</v>
      </c>
      <c r="T114" s="60" t="str">
        <f t="shared" si="4"/>
        <v>Wednesday</v>
      </c>
      <c r="U114" s="17">
        <v>9000</v>
      </c>
      <c r="V114" s="106"/>
      <c r="W114" s="117"/>
      <c r="X114" s="122"/>
    </row>
    <row r="115" spans="1:24" x14ac:dyDescent="0.25">
      <c r="A115" s="107">
        <f t="shared" si="5"/>
        <v>114</v>
      </c>
      <c r="B115" s="85" t="s">
        <v>21</v>
      </c>
      <c r="C115" s="13">
        <v>39232</v>
      </c>
      <c r="D115" s="12" t="s">
        <v>637</v>
      </c>
      <c r="E115" s="12" t="s">
        <v>638</v>
      </c>
      <c r="F115" s="12" t="s">
        <v>639</v>
      </c>
      <c r="G115" s="14">
        <v>0.5</v>
      </c>
      <c r="H115" s="12" t="s">
        <v>640</v>
      </c>
      <c r="I115" s="12" t="s">
        <v>100</v>
      </c>
      <c r="J115" s="12" t="s">
        <v>101</v>
      </c>
      <c r="K115" s="12" t="s">
        <v>641</v>
      </c>
      <c r="L115" s="12" t="s">
        <v>29</v>
      </c>
      <c r="M115" s="15">
        <v>26.6757775777</v>
      </c>
      <c r="N115" s="15">
        <v>-80.052394325099996</v>
      </c>
      <c r="O115" s="16">
        <v>26.403279928100002</v>
      </c>
      <c r="P115" s="16">
        <v>-80.030861956899997</v>
      </c>
      <c r="Q115" s="12" t="s">
        <v>642</v>
      </c>
      <c r="R115" s="12" t="s">
        <v>643</v>
      </c>
      <c r="S115" s="12">
        <f t="shared" si="3"/>
        <v>2007</v>
      </c>
      <c r="T115" s="60" t="str">
        <f t="shared" si="4"/>
        <v>Wednesday</v>
      </c>
      <c r="U115" s="17">
        <v>10000</v>
      </c>
      <c r="V115" s="106"/>
      <c r="W115" s="117"/>
      <c r="X115" s="122"/>
    </row>
    <row r="116" spans="1:24" x14ac:dyDescent="0.25">
      <c r="A116" s="107">
        <f t="shared" si="5"/>
        <v>115</v>
      </c>
      <c r="B116" s="85" t="s">
        <v>21</v>
      </c>
      <c r="C116" s="13">
        <v>39233</v>
      </c>
      <c r="D116" s="12" t="s">
        <v>644</v>
      </c>
      <c r="E116" s="12" t="s">
        <v>102</v>
      </c>
      <c r="F116" s="12" t="s">
        <v>102</v>
      </c>
      <c r="G116" s="14">
        <v>0.5</v>
      </c>
      <c r="H116" s="12" t="s">
        <v>645</v>
      </c>
      <c r="I116" s="12" t="s">
        <v>100</v>
      </c>
      <c r="J116" s="12" t="s">
        <v>101</v>
      </c>
      <c r="K116" s="12" t="s">
        <v>646</v>
      </c>
      <c r="L116" s="12" t="s">
        <v>29</v>
      </c>
      <c r="M116" s="15">
        <v>26.675811141699999</v>
      </c>
      <c r="N116" s="15">
        <v>-80.054095286899994</v>
      </c>
      <c r="O116" s="16">
        <v>26.403292011000001</v>
      </c>
      <c r="P116" s="16">
        <v>-80.031474303400003</v>
      </c>
      <c r="Q116" s="12" t="s">
        <v>647</v>
      </c>
      <c r="R116" s="12" t="s">
        <v>648</v>
      </c>
      <c r="S116" s="12">
        <f t="shared" si="3"/>
        <v>2007</v>
      </c>
      <c r="T116" s="60" t="str">
        <f t="shared" si="4"/>
        <v>Thursday</v>
      </c>
      <c r="U116" s="17">
        <v>8059</v>
      </c>
      <c r="V116" s="106"/>
      <c r="W116" s="117"/>
      <c r="X116" s="122"/>
    </row>
    <row r="117" spans="1:24" x14ac:dyDescent="0.25">
      <c r="A117" s="107">
        <f t="shared" si="5"/>
        <v>116</v>
      </c>
      <c r="B117" s="85" t="s">
        <v>21</v>
      </c>
      <c r="C117" s="13">
        <v>39238</v>
      </c>
      <c r="D117" s="12" t="s">
        <v>649</v>
      </c>
      <c r="E117" s="12" t="s">
        <v>650</v>
      </c>
      <c r="F117" s="12" t="s">
        <v>651</v>
      </c>
      <c r="G117" s="14">
        <v>0.5</v>
      </c>
      <c r="H117" s="12" t="s">
        <v>652</v>
      </c>
      <c r="I117" s="12" t="s">
        <v>207</v>
      </c>
      <c r="J117" s="12" t="s">
        <v>27</v>
      </c>
      <c r="K117" s="12" t="s">
        <v>653</v>
      </c>
      <c r="L117" s="12" t="s">
        <v>29</v>
      </c>
      <c r="M117" s="15">
        <v>26.086546915900001</v>
      </c>
      <c r="N117" s="15">
        <v>-80.203030888000001</v>
      </c>
      <c r="O117" s="16">
        <v>26.0511568897</v>
      </c>
      <c r="P117" s="16">
        <v>-80.121091119599996</v>
      </c>
      <c r="Q117" s="12" t="s">
        <v>654</v>
      </c>
      <c r="R117" s="12" t="s">
        <v>102</v>
      </c>
      <c r="S117" s="12">
        <f t="shared" si="3"/>
        <v>2007</v>
      </c>
      <c r="T117" s="60" t="str">
        <f t="shared" si="4"/>
        <v>Tuesday</v>
      </c>
      <c r="U117" s="17">
        <v>25000</v>
      </c>
      <c r="V117" s="106"/>
      <c r="W117" s="117"/>
      <c r="X117" s="122"/>
    </row>
    <row r="118" spans="1:24" x14ac:dyDescent="0.25">
      <c r="A118" s="107">
        <f t="shared" si="5"/>
        <v>117</v>
      </c>
      <c r="B118" s="85" t="s">
        <v>21</v>
      </c>
      <c r="C118" s="13">
        <v>39240</v>
      </c>
      <c r="D118" s="12" t="s">
        <v>625</v>
      </c>
      <c r="E118" s="12" t="s">
        <v>626</v>
      </c>
      <c r="F118" s="12" t="s">
        <v>627</v>
      </c>
      <c r="G118" s="14">
        <v>0.5</v>
      </c>
      <c r="H118" s="12" t="s">
        <v>655</v>
      </c>
      <c r="I118" s="12" t="s">
        <v>135</v>
      </c>
      <c r="J118" s="12" t="s">
        <v>27</v>
      </c>
      <c r="K118" s="12" t="s">
        <v>656</v>
      </c>
      <c r="L118" s="12" t="s">
        <v>29</v>
      </c>
      <c r="M118" s="15">
        <v>26.260530311899998</v>
      </c>
      <c r="N118" s="15">
        <v>-80.127379675200004</v>
      </c>
      <c r="O118" s="16">
        <v>26.153790912400002</v>
      </c>
      <c r="P118" s="16">
        <v>-80.073856683000002</v>
      </c>
      <c r="Q118" s="12" t="s">
        <v>657</v>
      </c>
      <c r="R118" s="12" t="s">
        <v>102</v>
      </c>
      <c r="S118" s="12">
        <f t="shared" si="3"/>
        <v>2007</v>
      </c>
      <c r="T118" s="60" t="str">
        <f t="shared" si="4"/>
        <v>Thursday</v>
      </c>
      <c r="U118" s="17">
        <v>40000</v>
      </c>
      <c r="V118" s="106"/>
      <c r="W118" s="117"/>
      <c r="X118" s="122"/>
    </row>
    <row r="119" spans="1:24" x14ac:dyDescent="0.25">
      <c r="A119" s="107">
        <f t="shared" si="5"/>
        <v>118</v>
      </c>
      <c r="B119" s="85" t="s">
        <v>191</v>
      </c>
      <c r="C119" s="13">
        <v>39241</v>
      </c>
      <c r="D119" s="12" t="s">
        <v>658</v>
      </c>
      <c r="E119" s="12" t="s">
        <v>659</v>
      </c>
      <c r="F119" s="12" t="s">
        <v>660</v>
      </c>
      <c r="G119" s="14">
        <v>0.5</v>
      </c>
      <c r="H119" s="12" t="s">
        <v>661</v>
      </c>
      <c r="I119" s="12" t="s">
        <v>45</v>
      </c>
      <c r="J119" s="12" t="s">
        <v>46</v>
      </c>
      <c r="K119" s="12" t="s">
        <v>662</v>
      </c>
      <c r="L119" s="12" t="s">
        <v>29</v>
      </c>
      <c r="M119" s="15">
        <v>25.811976922100001</v>
      </c>
      <c r="N119" s="15">
        <v>-80.232180995700006</v>
      </c>
      <c r="O119" s="16">
        <v>25.4843116921</v>
      </c>
      <c r="P119" s="16">
        <v>-80.135585158500007</v>
      </c>
      <c r="Q119" s="12" t="s">
        <v>663</v>
      </c>
      <c r="R119" s="12" t="s">
        <v>664</v>
      </c>
      <c r="S119" s="12">
        <f t="shared" si="3"/>
        <v>2007</v>
      </c>
      <c r="T119" s="60" t="str">
        <f t="shared" si="4"/>
        <v>Friday</v>
      </c>
      <c r="U119" s="17">
        <v>4600</v>
      </c>
      <c r="V119" s="106"/>
      <c r="W119" s="117"/>
      <c r="X119" s="122"/>
    </row>
    <row r="120" spans="1:24" x14ac:dyDescent="0.25">
      <c r="A120" s="107">
        <f t="shared" si="5"/>
        <v>119</v>
      </c>
      <c r="B120" s="85" t="s">
        <v>21</v>
      </c>
      <c r="C120" s="13">
        <v>39252</v>
      </c>
      <c r="D120" s="12" t="s">
        <v>625</v>
      </c>
      <c r="E120" s="12" t="s">
        <v>626</v>
      </c>
      <c r="F120" s="12" t="s">
        <v>627</v>
      </c>
      <c r="G120" s="14">
        <v>0.5</v>
      </c>
      <c r="H120" s="12" t="s">
        <v>665</v>
      </c>
      <c r="I120" s="12" t="s">
        <v>124</v>
      </c>
      <c r="J120" s="12" t="s">
        <v>101</v>
      </c>
      <c r="K120" s="12" t="s">
        <v>666</v>
      </c>
      <c r="L120" s="12" t="s">
        <v>29</v>
      </c>
      <c r="M120" s="15">
        <v>26.383948890599999</v>
      </c>
      <c r="N120" s="15">
        <v>-80.076409166299996</v>
      </c>
      <c r="O120" s="16">
        <v>26.2302216006</v>
      </c>
      <c r="P120" s="16">
        <v>-80.0435072999</v>
      </c>
      <c r="Q120" s="12" t="s">
        <v>667</v>
      </c>
      <c r="R120" s="12" t="s">
        <v>102</v>
      </c>
      <c r="S120" s="12">
        <f t="shared" si="3"/>
        <v>2007</v>
      </c>
      <c r="T120" s="60" t="str">
        <f t="shared" si="4"/>
        <v>Tuesday</v>
      </c>
      <c r="U120" s="17">
        <v>7500</v>
      </c>
      <c r="V120" s="106"/>
      <c r="W120" s="117"/>
      <c r="X120" s="122"/>
    </row>
    <row r="121" spans="1:24" x14ac:dyDescent="0.25">
      <c r="A121" s="107">
        <f t="shared" si="5"/>
        <v>120</v>
      </c>
      <c r="B121" s="85" t="s">
        <v>21</v>
      </c>
      <c r="C121" s="13">
        <v>39260</v>
      </c>
      <c r="D121" s="12" t="s">
        <v>668</v>
      </c>
      <c r="E121" s="12" t="s">
        <v>669</v>
      </c>
      <c r="F121" s="12" t="s">
        <v>670</v>
      </c>
      <c r="G121" s="14">
        <v>0.5</v>
      </c>
      <c r="H121" s="12" t="s">
        <v>671</v>
      </c>
      <c r="I121" s="12" t="s">
        <v>124</v>
      </c>
      <c r="J121" s="12" t="s">
        <v>101</v>
      </c>
      <c r="K121" s="12" t="s">
        <v>102</v>
      </c>
      <c r="L121" s="12" t="s">
        <v>29</v>
      </c>
      <c r="M121" s="15">
        <v>26.373180141700001</v>
      </c>
      <c r="N121" s="15">
        <v>-80.086605422700003</v>
      </c>
      <c r="O121" s="16">
        <v>26.222344850999999</v>
      </c>
      <c r="P121" s="16">
        <v>-80.051177952000003</v>
      </c>
      <c r="Q121" s="12" t="s">
        <v>672</v>
      </c>
      <c r="R121" s="12" t="s">
        <v>673</v>
      </c>
      <c r="S121" s="12">
        <f t="shared" si="3"/>
        <v>2007</v>
      </c>
      <c r="T121" s="60" t="str">
        <f t="shared" si="4"/>
        <v>Wednesday</v>
      </c>
      <c r="U121" s="17">
        <v>8000</v>
      </c>
      <c r="V121" s="106"/>
      <c r="W121" s="117"/>
      <c r="X121" s="122"/>
    </row>
    <row r="122" spans="1:24" x14ac:dyDescent="0.25">
      <c r="A122" s="107">
        <f t="shared" si="5"/>
        <v>121</v>
      </c>
      <c r="B122" s="85" t="s">
        <v>21</v>
      </c>
      <c r="C122" s="13">
        <v>39265</v>
      </c>
      <c r="D122" s="12" t="s">
        <v>674</v>
      </c>
      <c r="E122" s="12" t="s">
        <v>675</v>
      </c>
      <c r="F122" s="12" t="s">
        <v>676</v>
      </c>
      <c r="G122" s="14">
        <v>0.5</v>
      </c>
      <c r="H122" s="12" t="s">
        <v>677</v>
      </c>
      <c r="I122" s="12" t="s">
        <v>678</v>
      </c>
      <c r="J122" s="12" t="s">
        <v>27</v>
      </c>
      <c r="K122" s="12" t="s">
        <v>102</v>
      </c>
      <c r="L122" s="12" t="s">
        <v>29</v>
      </c>
      <c r="M122" s="15">
        <v>25.985187847100001</v>
      </c>
      <c r="N122" s="15">
        <v>-80.206807660099997</v>
      </c>
      <c r="O122" s="16">
        <v>25.590667624999998</v>
      </c>
      <c r="P122" s="16">
        <v>-80.122450757600006</v>
      </c>
      <c r="Q122" s="12" t="s">
        <v>679</v>
      </c>
      <c r="R122" s="12" t="s">
        <v>680</v>
      </c>
      <c r="S122" s="12">
        <f t="shared" si="3"/>
        <v>2007</v>
      </c>
      <c r="T122" s="60" t="str">
        <f t="shared" si="4"/>
        <v>Monday</v>
      </c>
      <c r="U122" s="17">
        <v>10000</v>
      </c>
      <c r="V122" s="106"/>
      <c r="W122" s="117"/>
      <c r="X122" s="122"/>
    </row>
    <row r="123" spans="1:24" x14ac:dyDescent="0.25">
      <c r="A123" s="107">
        <f t="shared" si="5"/>
        <v>122</v>
      </c>
      <c r="B123" s="85" t="s">
        <v>21</v>
      </c>
      <c r="C123" s="13">
        <v>39266</v>
      </c>
      <c r="D123" s="12" t="s">
        <v>681</v>
      </c>
      <c r="E123" s="12" t="s">
        <v>682</v>
      </c>
      <c r="F123" s="12" t="s">
        <v>683</v>
      </c>
      <c r="G123" s="14">
        <v>0.5</v>
      </c>
      <c r="H123" s="12" t="s">
        <v>684</v>
      </c>
      <c r="I123" s="12" t="s">
        <v>678</v>
      </c>
      <c r="J123" s="12" t="s">
        <v>27</v>
      </c>
      <c r="K123" s="12" t="s">
        <v>685</v>
      </c>
      <c r="L123" s="12" t="s">
        <v>29</v>
      </c>
      <c r="M123" s="15">
        <v>25.985363059099999</v>
      </c>
      <c r="N123" s="15">
        <v>-80.154271520500004</v>
      </c>
      <c r="O123" s="16">
        <v>25.590730701399998</v>
      </c>
      <c r="P123" s="16">
        <v>-80.091537747399997</v>
      </c>
      <c r="Q123" s="12" t="s">
        <v>686</v>
      </c>
      <c r="R123" s="12" t="s">
        <v>687</v>
      </c>
      <c r="S123" s="12">
        <f t="shared" si="3"/>
        <v>2007</v>
      </c>
      <c r="T123" s="60" t="str">
        <f t="shared" si="4"/>
        <v>Tuesday</v>
      </c>
      <c r="U123" s="17">
        <v>13000</v>
      </c>
      <c r="V123" s="106"/>
      <c r="W123" s="117"/>
      <c r="X123" s="122"/>
    </row>
    <row r="124" spans="1:24" x14ac:dyDescent="0.25">
      <c r="A124" s="107">
        <f t="shared" si="5"/>
        <v>123</v>
      </c>
      <c r="B124" s="85" t="s">
        <v>21</v>
      </c>
      <c r="C124" s="13">
        <v>39274</v>
      </c>
      <c r="D124" s="12" t="s">
        <v>688</v>
      </c>
      <c r="E124" s="12" t="s">
        <v>689</v>
      </c>
      <c r="F124" s="12" t="s">
        <v>690</v>
      </c>
      <c r="G124" s="14">
        <v>0.5</v>
      </c>
      <c r="H124" s="12" t="s">
        <v>691</v>
      </c>
      <c r="I124" s="12" t="s">
        <v>692</v>
      </c>
      <c r="J124" s="12" t="s">
        <v>27</v>
      </c>
      <c r="K124" s="12" t="s">
        <v>693</v>
      </c>
      <c r="L124" s="12" t="s">
        <v>29</v>
      </c>
      <c r="M124" s="15">
        <v>26.244379487100002</v>
      </c>
      <c r="N124" s="15">
        <v>-80.186284116600007</v>
      </c>
      <c r="O124" s="16">
        <v>26.143976615300001</v>
      </c>
      <c r="P124" s="16">
        <v>-80.111062282000006</v>
      </c>
      <c r="Q124" s="12" t="s">
        <v>694</v>
      </c>
      <c r="R124" s="12" t="s">
        <v>695</v>
      </c>
      <c r="S124" s="12">
        <f t="shared" si="3"/>
        <v>2007</v>
      </c>
      <c r="T124" s="60" t="str">
        <f t="shared" si="4"/>
        <v>Wednesday</v>
      </c>
      <c r="U124" s="17">
        <v>9000</v>
      </c>
      <c r="V124" s="106"/>
      <c r="W124" s="117"/>
      <c r="X124" s="122"/>
    </row>
    <row r="125" spans="1:24" x14ac:dyDescent="0.25">
      <c r="A125" s="107">
        <f t="shared" si="5"/>
        <v>124</v>
      </c>
      <c r="B125" s="85" t="s">
        <v>21</v>
      </c>
      <c r="C125" s="13">
        <v>39274</v>
      </c>
      <c r="D125" s="12" t="s">
        <v>696</v>
      </c>
      <c r="E125" s="12" t="s">
        <v>697</v>
      </c>
      <c r="F125" s="12" t="s">
        <v>698</v>
      </c>
      <c r="G125" s="14">
        <v>0.5</v>
      </c>
      <c r="H125" s="12" t="s">
        <v>699</v>
      </c>
      <c r="I125" s="12" t="s">
        <v>545</v>
      </c>
      <c r="J125" s="12" t="s">
        <v>546</v>
      </c>
      <c r="K125" s="12" t="s">
        <v>700</v>
      </c>
      <c r="L125" s="12" t="s">
        <v>29</v>
      </c>
      <c r="M125" s="15">
        <v>28.5531855089</v>
      </c>
      <c r="N125" s="15">
        <v>-81.379837136500001</v>
      </c>
      <c r="O125" s="16">
        <v>28.331146783299999</v>
      </c>
      <c r="P125" s="16">
        <v>-81.224741369200004</v>
      </c>
      <c r="Q125" s="12" t="s">
        <v>83</v>
      </c>
      <c r="R125" s="12" t="s">
        <v>102</v>
      </c>
      <c r="S125" s="12">
        <f t="shared" si="3"/>
        <v>2007</v>
      </c>
      <c r="T125" s="60" t="str">
        <f t="shared" si="4"/>
        <v>Wednesday</v>
      </c>
      <c r="U125" s="17">
        <v>8000</v>
      </c>
      <c r="V125" s="106"/>
      <c r="W125" s="117"/>
      <c r="X125" s="122"/>
    </row>
    <row r="126" spans="1:24" x14ac:dyDescent="0.25">
      <c r="A126" s="107">
        <f t="shared" si="5"/>
        <v>125</v>
      </c>
      <c r="B126" s="85" t="s">
        <v>21</v>
      </c>
      <c r="C126" s="13">
        <v>39274</v>
      </c>
      <c r="D126" s="12" t="s">
        <v>365</v>
      </c>
      <c r="E126" s="12" t="s">
        <v>701</v>
      </c>
      <c r="F126" s="12" t="s">
        <v>367</v>
      </c>
      <c r="G126" s="14">
        <v>0.5</v>
      </c>
      <c r="H126" s="12" t="s">
        <v>702</v>
      </c>
      <c r="I126" s="12" t="s">
        <v>207</v>
      </c>
      <c r="J126" s="12" t="s">
        <v>27</v>
      </c>
      <c r="K126" s="12" t="s">
        <v>703</v>
      </c>
      <c r="L126" s="12" t="s">
        <v>29</v>
      </c>
      <c r="M126" s="15">
        <v>26.120863616000001</v>
      </c>
      <c r="N126" s="15">
        <v>-80.201713842000004</v>
      </c>
      <c r="O126" s="16">
        <v>26.071510901900002</v>
      </c>
      <c r="P126" s="16">
        <v>-80.120616983299996</v>
      </c>
      <c r="Q126" s="12" t="s">
        <v>704</v>
      </c>
      <c r="R126" s="12" t="s">
        <v>102</v>
      </c>
      <c r="S126" s="12">
        <f t="shared" si="3"/>
        <v>2007</v>
      </c>
      <c r="T126" s="60" t="str">
        <f t="shared" si="4"/>
        <v>Wednesday</v>
      </c>
      <c r="U126" s="17">
        <v>10000</v>
      </c>
      <c r="V126" s="106"/>
      <c r="W126" s="117"/>
      <c r="X126" s="122"/>
    </row>
    <row r="127" spans="1:24" x14ac:dyDescent="0.25">
      <c r="A127" s="107">
        <f t="shared" si="5"/>
        <v>126</v>
      </c>
      <c r="B127" s="85" t="s">
        <v>21</v>
      </c>
      <c r="C127" s="13">
        <v>39275</v>
      </c>
      <c r="D127" s="12" t="s">
        <v>705</v>
      </c>
      <c r="E127" s="12" t="s">
        <v>706</v>
      </c>
      <c r="F127" s="12" t="s">
        <v>102</v>
      </c>
      <c r="G127" s="14">
        <v>0.5</v>
      </c>
      <c r="H127" s="12" t="s">
        <v>707</v>
      </c>
      <c r="I127" s="12" t="s">
        <v>708</v>
      </c>
      <c r="J127" s="12" t="s">
        <v>546</v>
      </c>
      <c r="K127" s="12" t="s">
        <v>102</v>
      </c>
      <c r="L127" s="12" t="s">
        <v>29</v>
      </c>
      <c r="M127" s="15">
        <v>28.618278288900001</v>
      </c>
      <c r="N127" s="15">
        <v>-81.365669503199996</v>
      </c>
      <c r="O127" s="16">
        <v>28.3705801841</v>
      </c>
      <c r="P127" s="16">
        <v>-81.2156410212</v>
      </c>
      <c r="Q127" s="12" t="s">
        <v>709</v>
      </c>
      <c r="R127" s="12" t="s">
        <v>710</v>
      </c>
      <c r="S127" s="12">
        <f t="shared" si="3"/>
        <v>2007</v>
      </c>
      <c r="T127" s="60" t="str">
        <f t="shared" si="4"/>
        <v>Thursday</v>
      </c>
      <c r="U127" s="17">
        <v>8000</v>
      </c>
      <c r="V127" s="106"/>
      <c r="W127" s="117"/>
      <c r="X127" s="122"/>
    </row>
    <row r="128" spans="1:24" x14ac:dyDescent="0.25">
      <c r="A128" s="107">
        <f t="shared" si="5"/>
        <v>127</v>
      </c>
      <c r="B128" s="85" t="s">
        <v>21</v>
      </c>
      <c r="C128" s="13">
        <v>39286</v>
      </c>
      <c r="D128" s="12" t="s">
        <v>558</v>
      </c>
      <c r="E128" s="12" t="s">
        <v>711</v>
      </c>
      <c r="F128" s="12" t="s">
        <v>560</v>
      </c>
      <c r="G128" s="14">
        <v>0.5</v>
      </c>
      <c r="H128" s="12" t="s">
        <v>712</v>
      </c>
      <c r="I128" s="12" t="s">
        <v>713</v>
      </c>
      <c r="J128" s="12" t="s">
        <v>563</v>
      </c>
      <c r="K128" s="12" t="s">
        <v>714</v>
      </c>
      <c r="L128" s="12" t="s">
        <v>29</v>
      </c>
      <c r="M128" s="15">
        <v>28.074435719</v>
      </c>
      <c r="N128" s="15">
        <v>-82.738888435299998</v>
      </c>
      <c r="O128" s="16">
        <v>28.042796858900001</v>
      </c>
      <c r="P128" s="16">
        <v>-82.441999836600004</v>
      </c>
      <c r="Q128" s="12" t="s">
        <v>715</v>
      </c>
      <c r="R128" s="12" t="s">
        <v>716</v>
      </c>
      <c r="S128" s="12">
        <f t="shared" si="3"/>
        <v>2007</v>
      </c>
      <c r="T128" s="60" t="str">
        <f t="shared" si="4"/>
        <v>Monday</v>
      </c>
      <c r="U128" s="17">
        <v>30000</v>
      </c>
      <c r="V128" s="106"/>
      <c r="W128" s="117"/>
      <c r="X128" s="122"/>
    </row>
    <row r="129" spans="1:24" x14ac:dyDescent="0.25">
      <c r="A129" s="107">
        <f t="shared" si="5"/>
        <v>128</v>
      </c>
      <c r="B129" s="85" t="s">
        <v>191</v>
      </c>
      <c r="C129" s="13">
        <v>39318</v>
      </c>
      <c r="D129" s="12" t="s">
        <v>620</v>
      </c>
      <c r="E129" s="12" t="s">
        <v>621</v>
      </c>
      <c r="F129" s="12" t="s">
        <v>181</v>
      </c>
      <c r="G129" s="14">
        <v>0.5</v>
      </c>
      <c r="H129" s="12" t="s">
        <v>717</v>
      </c>
      <c r="I129" s="12" t="s">
        <v>409</v>
      </c>
      <c r="J129" s="12" t="s">
        <v>46</v>
      </c>
      <c r="K129" s="12" t="s">
        <v>718</v>
      </c>
      <c r="L129" s="12" t="s">
        <v>29</v>
      </c>
      <c r="M129" s="15">
        <v>25.965856191499999</v>
      </c>
      <c r="N129" s="15">
        <v>-80.267048027200005</v>
      </c>
      <c r="O129" s="16">
        <v>25.575708229</v>
      </c>
      <c r="P129" s="16">
        <v>-80.160137289900007</v>
      </c>
      <c r="Q129" s="12" t="s">
        <v>719</v>
      </c>
      <c r="R129" s="12" t="s">
        <v>720</v>
      </c>
      <c r="S129" s="12">
        <f t="shared" si="3"/>
        <v>2007</v>
      </c>
      <c r="T129" s="60" t="str">
        <f t="shared" si="4"/>
        <v>Friday</v>
      </c>
      <c r="U129" s="17">
        <v>9688</v>
      </c>
      <c r="V129" s="106"/>
      <c r="W129" s="117"/>
      <c r="X129" s="118"/>
    </row>
    <row r="130" spans="1:24" x14ac:dyDescent="0.25">
      <c r="A130" s="107">
        <f t="shared" si="5"/>
        <v>129</v>
      </c>
      <c r="B130" s="85" t="s">
        <v>21</v>
      </c>
      <c r="C130" s="13">
        <v>39381</v>
      </c>
      <c r="D130" s="12" t="s">
        <v>721</v>
      </c>
      <c r="E130" s="12" t="s">
        <v>722</v>
      </c>
      <c r="F130" s="12" t="s">
        <v>723</v>
      </c>
      <c r="G130" s="14">
        <v>0.5</v>
      </c>
      <c r="H130" s="12" t="s">
        <v>724</v>
      </c>
      <c r="I130" s="12" t="s">
        <v>102</v>
      </c>
      <c r="J130" s="12" t="s">
        <v>725</v>
      </c>
      <c r="K130" s="12" t="s">
        <v>102</v>
      </c>
      <c r="L130" s="12" t="s">
        <v>29</v>
      </c>
      <c r="M130" s="15">
        <v>30.9023357182</v>
      </c>
      <c r="N130" s="15">
        <v>-86.364140259300001</v>
      </c>
      <c r="O130" s="16">
        <v>30.540840858500001</v>
      </c>
      <c r="P130" s="16">
        <v>-86.215090493399998</v>
      </c>
      <c r="Q130" s="12" t="s">
        <v>726</v>
      </c>
      <c r="R130" s="12" t="s">
        <v>727</v>
      </c>
      <c r="S130" s="12">
        <f t="shared" ref="S130:S193" si="6">YEAR(C130)</f>
        <v>2007</v>
      </c>
      <c r="T130" s="60" t="str">
        <f t="shared" ref="T130:T193" si="7">CHOOSE(WEEKDAY(C130),"Sunday","Monday","Tuesday","Wednesday","Thursday","Friday","Saturday")</f>
        <v>Friday</v>
      </c>
      <c r="U130" s="17">
        <v>22000</v>
      </c>
      <c r="V130" s="106"/>
      <c r="W130" s="117"/>
      <c r="X130" s="118"/>
    </row>
    <row r="131" spans="1:24" x14ac:dyDescent="0.25">
      <c r="A131" s="107">
        <f t="shared" ref="A131:A194" si="8">A130+1</f>
        <v>130</v>
      </c>
      <c r="B131" s="85" t="s">
        <v>21</v>
      </c>
      <c r="C131" s="13">
        <v>39412</v>
      </c>
      <c r="D131" s="12" t="s">
        <v>728</v>
      </c>
      <c r="E131" s="12" t="s">
        <v>469</v>
      </c>
      <c r="F131" s="12" t="s">
        <v>729</v>
      </c>
      <c r="G131" s="14">
        <v>0.5</v>
      </c>
      <c r="H131" s="12" t="s">
        <v>730</v>
      </c>
      <c r="I131" s="12" t="s">
        <v>45</v>
      </c>
      <c r="J131" s="12" t="s">
        <v>46</v>
      </c>
      <c r="K131" s="12" t="s">
        <v>731</v>
      </c>
      <c r="L131" s="12" t="s">
        <v>29</v>
      </c>
      <c r="M131" s="15">
        <v>25.807857695399999</v>
      </c>
      <c r="N131" s="15">
        <v>-80.213654204899996</v>
      </c>
      <c r="O131" s="16">
        <v>25.482828770499999</v>
      </c>
      <c r="P131" s="16">
        <v>-80.124915513700003</v>
      </c>
      <c r="Q131" s="12" t="s">
        <v>732</v>
      </c>
      <c r="R131" s="12" t="s">
        <v>102</v>
      </c>
      <c r="S131" s="12">
        <f t="shared" si="6"/>
        <v>2007</v>
      </c>
      <c r="T131" s="60" t="str">
        <f t="shared" si="7"/>
        <v>Monday</v>
      </c>
      <c r="U131" s="17">
        <v>10000</v>
      </c>
      <c r="V131" s="106"/>
      <c r="W131" s="117"/>
      <c r="X131" s="118"/>
    </row>
    <row r="132" spans="1:24" x14ac:dyDescent="0.25">
      <c r="A132" s="107">
        <f t="shared" si="8"/>
        <v>131</v>
      </c>
      <c r="B132" s="85" t="s">
        <v>21</v>
      </c>
      <c r="C132" s="13">
        <v>39420</v>
      </c>
      <c r="D132" s="12" t="s">
        <v>681</v>
      </c>
      <c r="E132" s="12" t="s">
        <v>733</v>
      </c>
      <c r="F132" s="12" t="s">
        <v>683</v>
      </c>
      <c r="G132" s="14">
        <v>0.5</v>
      </c>
      <c r="H132" s="12" t="s">
        <v>734</v>
      </c>
      <c r="I132" s="12" t="s">
        <v>45</v>
      </c>
      <c r="J132" s="12" t="s">
        <v>46</v>
      </c>
      <c r="K132" s="12" t="s">
        <v>735</v>
      </c>
      <c r="L132" s="12" t="s">
        <v>29</v>
      </c>
      <c r="M132" s="15">
        <v>25.7436737407</v>
      </c>
      <c r="N132" s="15">
        <v>-80.254330011099995</v>
      </c>
      <c r="O132" s="16">
        <v>25.443722546699998</v>
      </c>
      <c r="P132" s="16">
        <v>-80.151558804100006</v>
      </c>
      <c r="Q132" s="12" t="s">
        <v>83</v>
      </c>
      <c r="R132" s="12" t="s">
        <v>102</v>
      </c>
      <c r="S132" s="12">
        <f t="shared" si="6"/>
        <v>2007</v>
      </c>
      <c r="T132" s="60" t="str">
        <f t="shared" si="7"/>
        <v>Tuesday</v>
      </c>
      <c r="U132" s="17">
        <v>8000</v>
      </c>
      <c r="V132" s="106"/>
      <c r="W132" s="117"/>
      <c r="X132" s="118"/>
    </row>
    <row r="133" spans="1:24" x14ac:dyDescent="0.25">
      <c r="A133" s="107">
        <f t="shared" si="8"/>
        <v>132</v>
      </c>
      <c r="B133" s="85" t="s">
        <v>21</v>
      </c>
      <c r="C133" s="13">
        <v>39429</v>
      </c>
      <c r="D133" s="12" t="s">
        <v>736</v>
      </c>
      <c r="E133" s="12" t="s">
        <v>737</v>
      </c>
      <c r="F133" s="12" t="s">
        <v>738</v>
      </c>
      <c r="G133" s="14">
        <v>0.5</v>
      </c>
      <c r="H133" s="12" t="s">
        <v>739</v>
      </c>
      <c r="I133" s="12" t="s">
        <v>740</v>
      </c>
      <c r="J133" s="12" t="s">
        <v>27</v>
      </c>
      <c r="K133" s="12" t="s">
        <v>741</v>
      </c>
      <c r="L133" s="12" t="s">
        <v>29</v>
      </c>
      <c r="M133" s="15">
        <v>26.181129720800001</v>
      </c>
      <c r="N133" s="15">
        <v>-80.145115003300006</v>
      </c>
      <c r="O133" s="16">
        <v>26.105206699499998</v>
      </c>
      <c r="P133" s="16">
        <v>-80.084241401200003</v>
      </c>
      <c r="Q133" s="12" t="s">
        <v>742</v>
      </c>
      <c r="R133" s="12" t="s">
        <v>743</v>
      </c>
      <c r="S133" s="12">
        <f t="shared" si="6"/>
        <v>2007</v>
      </c>
      <c r="T133" s="60" t="str">
        <f t="shared" si="7"/>
        <v>Thursday</v>
      </c>
      <c r="U133" s="17">
        <v>7000</v>
      </c>
      <c r="V133" s="106"/>
      <c r="W133" s="117"/>
      <c r="X133" s="118"/>
    </row>
    <row r="134" spans="1:24" ht="16.5" thickBot="1" x14ac:dyDescent="0.3">
      <c r="A134" s="107">
        <f t="shared" si="8"/>
        <v>133</v>
      </c>
      <c r="B134" s="85" t="s">
        <v>21</v>
      </c>
      <c r="C134" s="13">
        <v>39434</v>
      </c>
      <c r="D134" s="12" t="s">
        <v>744</v>
      </c>
      <c r="E134" s="12" t="s">
        <v>745</v>
      </c>
      <c r="F134" s="12" t="s">
        <v>746</v>
      </c>
      <c r="G134" s="14">
        <v>0.5</v>
      </c>
      <c r="H134" s="12" t="s">
        <v>747</v>
      </c>
      <c r="I134" s="12" t="s">
        <v>26</v>
      </c>
      <c r="J134" s="12" t="s">
        <v>27</v>
      </c>
      <c r="K134" s="12" t="s">
        <v>748</v>
      </c>
      <c r="L134" s="12" t="s">
        <v>29</v>
      </c>
      <c r="M134" s="15">
        <v>26.318456281700001</v>
      </c>
      <c r="N134" s="15">
        <v>-80.092054004199994</v>
      </c>
      <c r="O134" s="16">
        <v>26.190644261500001</v>
      </c>
      <c r="P134" s="16">
        <v>-80.053139441599996</v>
      </c>
      <c r="Q134" s="12" t="s">
        <v>749</v>
      </c>
      <c r="R134" s="12" t="s">
        <v>750</v>
      </c>
      <c r="S134" s="12">
        <f t="shared" si="6"/>
        <v>2007</v>
      </c>
      <c r="T134" s="60" t="str">
        <f t="shared" si="7"/>
        <v>Tuesday</v>
      </c>
      <c r="U134" s="17">
        <v>26000</v>
      </c>
      <c r="V134" s="106"/>
      <c r="W134" s="123"/>
      <c r="X134" s="124"/>
    </row>
    <row r="135" spans="1:24" ht="16.5" thickBot="1" x14ac:dyDescent="0.3">
      <c r="A135" s="107">
        <f t="shared" si="8"/>
        <v>134</v>
      </c>
      <c r="B135" s="83" t="s">
        <v>21</v>
      </c>
      <c r="C135" s="34">
        <v>39444</v>
      </c>
      <c r="D135" s="33" t="s">
        <v>751</v>
      </c>
      <c r="E135" s="33" t="s">
        <v>752</v>
      </c>
      <c r="F135" s="33" t="s">
        <v>102</v>
      </c>
      <c r="G135" s="35">
        <v>0.5</v>
      </c>
      <c r="H135" s="33" t="s">
        <v>753</v>
      </c>
      <c r="I135" s="33" t="s">
        <v>262</v>
      </c>
      <c r="J135" s="33" t="s">
        <v>27</v>
      </c>
      <c r="K135" s="33" t="s">
        <v>754</v>
      </c>
      <c r="L135" s="33" t="s">
        <v>29</v>
      </c>
      <c r="M135" s="36">
        <v>26.1337387618</v>
      </c>
      <c r="N135" s="36">
        <v>-80.142038046600007</v>
      </c>
      <c r="O135" s="37">
        <v>26.080145954300001</v>
      </c>
      <c r="P135" s="37">
        <v>-80.083133696800004</v>
      </c>
      <c r="Q135" s="33" t="s">
        <v>755</v>
      </c>
      <c r="R135" s="33" t="s">
        <v>102</v>
      </c>
      <c r="S135" s="33">
        <f t="shared" si="6"/>
        <v>2007</v>
      </c>
      <c r="T135" s="33" t="str">
        <f t="shared" si="7"/>
        <v>Friday</v>
      </c>
      <c r="U135" s="38">
        <v>50000</v>
      </c>
      <c r="V135" s="108"/>
      <c r="W135" s="119">
        <f>SUM(U110:U135)</f>
        <v>371245</v>
      </c>
      <c r="X135" s="120">
        <v>2007</v>
      </c>
    </row>
    <row r="136" spans="1:24" x14ac:dyDescent="0.25">
      <c r="A136" s="107">
        <f t="shared" si="8"/>
        <v>135</v>
      </c>
      <c r="B136" s="84" t="s">
        <v>21</v>
      </c>
      <c r="C136" s="28">
        <v>39464</v>
      </c>
      <c r="D136" s="27" t="s">
        <v>756</v>
      </c>
      <c r="E136" s="27" t="s">
        <v>757</v>
      </c>
      <c r="F136" s="27" t="s">
        <v>758</v>
      </c>
      <c r="G136" s="29">
        <v>0.5</v>
      </c>
      <c r="H136" s="27" t="s">
        <v>759</v>
      </c>
      <c r="I136" s="27" t="s">
        <v>409</v>
      </c>
      <c r="J136" s="27" t="s">
        <v>46</v>
      </c>
      <c r="K136" s="27" t="s">
        <v>760</v>
      </c>
      <c r="L136" s="27" t="s">
        <v>29</v>
      </c>
      <c r="M136" s="30">
        <v>25.971129020100001</v>
      </c>
      <c r="N136" s="30">
        <v>-80.206173316800005</v>
      </c>
      <c r="O136" s="31">
        <v>25.5816064473</v>
      </c>
      <c r="P136" s="31">
        <v>-80.122222394100007</v>
      </c>
      <c r="Q136" s="27" t="s">
        <v>761</v>
      </c>
      <c r="R136" s="27" t="s">
        <v>762</v>
      </c>
      <c r="S136" s="12">
        <f t="shared" si="6"/>
        <v>2008</v>
      </c>
      <c r="T136" s="60" t="str">
        <f t="shared" si="7"/>
        <v>Thursday</v>
      </c>
      <c r="U136" s="32">
        <v>25000</v>
      </c>
      <c r="V136" s="109"/>
      <c r="W136" s="125"/>
      <c r="X136" s="126"/>
    </row>
    <row r="137" spans="1:24" x14ac:dyDescent="0.25">
      <c r="A137" s="107">
        <f t="shared" si="8"/>
        <v>136</v>
      </c>
      <c r="B137" s="85" t="s">
        <v>21</v>
      </c>
      <c r="C137" s="13">
        <v>39479</v>
      </c>
      <c r="D137" s="12" t="s">
        <v>763</v>
      </c>
      <c r="E137" s="12" t="s">
        <v>764</v>
      </c>
      <c r="F137" s="12" t="s">
        <v>765</v>
      </c>
      <c r="G137" s="14">
        <v>0.5</v>
      </c>
      <c r="H137" s="12" t="s">
        <v>766</v>
      </c>
      <c r="I137" s="12" t="s">
        <v>262</v>
      </c>
      <c r="J137" s="12" t="s">
        <v>27</v>
      </c>
      <c r="K137" s="12" t="s">
        <v>102</v>
      </c>
      <c r="L137" s="12" t="s">
        <v>29</v>
      </c>
      <c r="M137" s="15">
        <v>26.1562914597</v>
      </c>
      <c r="N137" s="15">
        <v>-80.101719151200001</v>
      </c>
      <c r="O137" s="16">
        <v>26.0922649255</v>
      </c>
      <c r="P137" s="16">
        <v>-80.060618894499996</v>
      </c>
      <c r="Q137" s="12" t="s">
        <v>767</v>
      </c>
      <c r="R137" s="12" t="s">
        <v>768</v>
      </c>
      <c r="S137" s="12">
        <f t="shared" si="6"/>
        <v>2008</v>
      </c>
      <c r="T137" s="60" t="str">
        <f t="shared" si="7"/>
        <v>Friday</v>
      </c>
      <c r="U137" s="17">
        <v>10000</v>
      </c>
      <c r="V137" s="106"/>
      <c r="W137" s="117"/>
      <c r="X137" s="118"/>
    </row>
    <row r="138" spans="1:24" x14ac:dyDescent="0.25">
      <c r="A138" s="107">
        <f t="shared" si="8"/>
        <v>137</v>
      </c>
      <c r="B138" s="85" t="s">
        <v>21</v>
      </c>
      <c r="C138" s="13">
        <v>39512</v>
      </c>
      <c r="D138" s="12" t="s">
        <v>252</v>
      </c>
      <c r="E138" s="12" t="s">
        <v>769</v>
      </c>
      <c r="F138" s="12" t="s">
        <v>254</v>
      </c>
      <c r="G138" s="14">
        <v>0.5</v>
      </c>
      <c r="H138" s="12" t="s">
        <v>770</v>
      </c>
      <c r="I138" s="12" t="s">
        <v>580</v>
      </c>
      <c r="J138" s="12" t="s">
        <v>46</v>
      </c>
      <c r="K138" s="12" t="s">
        <v>771</v>
      </c>
      <c r="L138" s="12" t="s">
        <v>29</v>
      </c>
      <c r="M138" s="15">
        <v>25.9589943987</v>
      </c>
      <c r="N138" s="15">
        <v>-80.147724595499994</v>
      </c>
      <c r="O138" s="16">
        <v>25.573237983599999</v>
      </c>
      <c r="P138" s="16">
        <v>-80.085180854499995</v>
      </c>
      <c r="Q138" s="12" t="s">
        <v>772</v>
      </c>
      <c r="R138" s="12" t="s">
        <v>773</v>
      </c>
      <c r="S138" s="12">
        <f t="shared" si="6"/>
        <v>2008</v>
      </c>
      <c r="T138" s="60" t="str">
        <f t="shared" si="7"/>
        <v>Wednesday</v>
      </c>
      <c r="U138" s="17">
        <v>9000</v>
      </c>
      <c r="V138" s="106"/>
      <c r="W138" s="117"/>
      <c r="X138" s="118"/>
    </row>
    <row r="139" spans="1:24" x14ac:dyDescent="0.25">
      <c r="A139" s="107">
        <f t="shared" si="8"/>
        <v>138</v>
      </c>
      <c r="B139" s="85" t="s">
        <v>21</v>
      </c>
      <c r="C139" s="13">
        <v>39513</v>
      </c>
      <c r="D139" s="12" t="s">
        <v>774</v>
      </c>
      <c r="E139" s="12" t="s">
        <v>775</v>
      </c>
      <c r="F139" s="12" t="s">
        <v>776</v>
      </c>
      <c r="G139" s="14">
        <v>0.5</v>
      </c>
      <c r="H139" s="12" t="s">
        <v>777</v>
      </c>
      <c r="I139" s="12" t="s">
        <v>135</v>
      </c>
      <c r="J139" s="12" t="s">
        <v>27</v>
      </c>
      <c r="K139" s="12" t="s">
        <v>778</v>
      </c>
      <c r="L139" s="12" t="s">
        <v>29</v>
      </c>
      <c r="M139" s="15">
        <v>26.231989500899999</v>
      </c>
      <c r="N139" s="15">
        <v>-80.119128542599995</v>
      </c>
      <c r="O139" s="16">
        <v>26.135516220500001</v>
      </c>
      <c r="P139" s="16">
        <v>-80.070886275399999</v>
      </c>
      <c r="Q139" s="12" t="s">
        <v>779</v>
      </c>
      <c r="R139" s="12" t="s">
        <v>780</v>
      </c>
      <c r="S139" s="12">
        <f t="shared" si="6"/>
        <v>2008</v>
      </c>
      <c r="T139" s="60" t="str">
        <f t="shared" si="7"/>
        <v>Thursday</v>
      </c>
      <c r="U139" s="17">
        <v>13000</v>
      </c>
      <c r="V139" s="106"/>
      <c r="W139" s="117"/>
      <c r="X139" s="118"/>
    </row>
    <row r="140" spans="1:24" x14ac:dyDescent="0.25">
      <c r="A140" s="107">
        <f t="shared" si="8"/>
        <v>139</v>
      </c>
      <c r="B140" s="85" t="s">
        <v>21</v>
      </c>
      <c r="C140" s="13">
        <v>39513</v>
      </c>
      <c r="D140" s="12" t="s">
        <v>756</v>
      </c>
      <c r="E140" s="12" t="s">
        <v>757</v>
      </c>
      <c r="F140" s="12" t="s">
        <v>758</v>
      </c>
      <c r="G140" s="14">
        <v>0.5</v>
      </c>
      <c r="H140" s="12" t="s">
        <v>781</v>
      </c>
      <c r="I140" s="12" t="s">
        <v>369</v>
      </c>
      <c r="J140" s="12" t="s">
        <v>27</v>
      </c>
      <c r="K140" s="12" t="s">
        <v>102</v>
      </c>
      <c r="L140" s="12" t="s">
        <v>29</v>
      </c>
      <c r="M140" s="15">
        <v>25.982975651899999</v>
      </c>
      <c r="N140" s="15">
        <v>-80.206680371100006</v>
      </c>
      <c r="O140" s="16">
        <v>25.585871234599999</v>
      </c>
      <c r="P140" s="16">
        <v>-80.122404933499993</v>
      </c>
      <c r="Q140" s="12" t="s">
        <v>782</v>
      </c>
      <c r="R140" s="12" t="s">
        <v>102</v>
      </c>
      <c r="S140" s="12">
        <f t="shared" si="6"/>
        <v>2008</v>
      </c>
      <c r="T140" s="60" t="str">
        <f t="shared" si="7"/>
        <v>Thursday</v>
      </c>
      <c r="U140" s="17">
        <v>25000</v>
      </c>
      <c r="V140" s="106"/>
      <c r="W140" s="117"/>
      <c r="X140" s="118"/>
    </row>
    <row r="141" spans="1:24" x14ac:dyDescent="0.25">
      <c r="A141" s="107">
        <f t="shared" si="8"/>
        <v>140</v>
      </c>
      <c r="B141" s="85" t="s">
        <v>21</v>
      </c>
      <c r="C141" s="13">
        <v>39514</v>
      </c>
      <c r="D141" s="12" t="s">
        <v>728</v>
      </c>
      <c r="E141" s="12" t="s">
        <v>469</v>
      </c>
      <c r="F141" s="12" t="s">
        <v>729</v>
      </c>
      <c r="G141" s="14">
        <v>0.5</v>
      </c>
      <c r="H141" s="12" t="s">
        <v>783</v>
      </c>
      <c r="I141" s="12" t="s">
        <v>409</v>
      </c>
      <c r="J141" s="12" t="s">
        <v>46</v>
      </c>
      <c r="K141" s="12" t="s">
        <v>784</v>
      </c>
      <c r="L141" s="12" t="s">
        <v>29</v>
      </c>
      <c r="M141" s="15">
        <v>25.939034318699999</v>
      </c>
      <c r="N141" s="15">
        <v>-80.296544882700005</v>
      </c>
      <c r="O141" s="16">
        <v>25.5620523547</v>
      </c>
      <c r="P141" s="16">
        <v>-80.174756157800005</v>
      </c>
      <c r="Q141" s="12" t="s">
        <v>767</v>
      </c>
      <c r="R141" s="12" t="s">
        <v>785</v>
      </c>
      <c r="S141" s="12">
        <f t="shared" si="6"/>
        <v>2008</v>
      </c>
      <c r="T141" s="60" t="str">
        <f t="shared" si="7"/>
        <v>Friday</v>
      </c>
      <c r="U141" s="17">
        <v>5000</v>
      </c>
      <c r="V141" s="106"/>
      <c r="W141" s="117"/>
      <c r="X141" s="118"/>
    </row>
    <row r="142" spans="1:24" x14ac:dyDescent="0.25">
      <c r="A142" s="107">
        <f t="shared" si="8"/>
        <v>141</v>
      </c>
      <c r="B142" s="85" t="s">
        <v>21</v>
      </c>
      <c r="C142" s="13">
        <v>39514</v>
      </c>
      <c r="D142" s="12" t="s">
        <v>786</v>
      </c>
      <c r="E142" s="12" t="s">
        <v>787</v>
      </c>
      <c r="F142" s="12" t="s">
        <v>788</v>
      </c>
      <c r="G142" s="14">
        <v>0.5</v>
      </c>
      <c r="H142" s="12" t="s">
        <v>789</v>
      </c>
      <c r="I142" s="12" t="s">
        <v>790</v>
      </c>
      <c r="J142" s="12" t="s">
        <v>101</v>
      </c>
      <c r="K142" s="12" t="s">
        <v>791</v>
      </c>
      <c r="L142" s="12" t="s">
        <v>29</v>
      </c>
      <c r="M142" s="15">
        <v>26.537266350700001</v>
      </c>
      <c r="N142" s="15">
        <v>-80.064704431300001</v>
      </c>
      <c r="O142" s="16">
        <v>26.321415886299999</v>
      </c>
      <c r="P142" s="16">
        <v>-80.035293595400006</v>
      </c>
      <c r="Q142" s="12" t="s">
        <v>792</v>
      </c>
      <c r="R142" s="12" t="s">
        <v>102</v>
      </c>
      <c r="S142" s="12">
        <f t="shared" si="6"/>
        <v>2008</v>
      </c>
      <c r="T142" s="60" t="str">
        <f t="shared" si="7"/>
        <v>Friday</v>
      </c>
      <c r="U142" s="17">
        <v>8000</v>
      </c>
      <c r="V142" s="106"/>
      <c r="W142" s="117"/>
      <c r="X142" s="118"/>
    </row>
    <row r="143" spans="1:24" x14ac:dyDescent="0.25">
      <c r="A143" s="107">
        <f t="shared" si="8"/>
        <v>142</v>
      </c>
      <c r="B143" s="85" t="s">
        <v>21</v>
      </c>
      <c r="C143" s="13">
        <v>39517</v>
      </c>
      <c r="D143" s="12" t="s">
        <v>793</v>
      </c>
      <c r="E143" s="12" t="s">
        <v>632</v>
      </c>
      <c r="F143" s="12" t="s">
        <v>390</v>
      </c>
      <c r="G143" s="14">
        <v>0.5</v>
      </c>
      <c r="H143" s="12" t="s">
        <v>794</v>
      </c>
      <c r="I143" s="12" t="s">
        <v>207</v>
      </c>
      <c r="J143" s="12" t="s">
        <v>27</v>
      </c>
      <c r="K143" s="12" t="s">
        <v>795</v>
      </c>
      <c r="L143" s="12" t="s">
        <v>29</v>
      </c>
      <c r="M143" s="15">
        <v>26.1061688793</v>
      </c>
      <c r="N143" s="15">
        <v>-80.201641608399996</v>
      </c>
      <c r="O143" s="16">
        <v>26.0622207967</v>
      </c>
      <c r="P143" s="16">
        <v>-80.120590979200003</v>
      </c>
      <c r="Q143" s="12" t="s">
        <v>796</v>
      </c>
      <c r="R143" s="12" t="s">
        <v>797</v>
      </c>
      <c r="S143" s="12">
        <f t="shared" si="6"/>
        <v>2008</v>
      </c>
      <c r="T143" s="60" t="str">
        <f t="shared" si="7"/>
        <v>Monday</v>
      </c>
      <c r="U143" s="17">
        <v>9000</v>
      </c>
      <c r="V143" s="106"/>
      <c r="W143" s="117"/>
      <c r="X143" s="118"/>
    </row>
    <row r="144" spans="1:24" x14ac:dyDescent="0.25">
      <c r="A144" s="107">
        <f t="shared" si="8"/>
        <v>143</v>
      </c>
      <c r="B144" s="85" t="s">
        <v>21</v>
      </c>
      <c r="C144" s="13">
        <v>39539</v>
      </c>
      <c r="D144" s="12" t="s">
        <v>620</v>
      </c>
      <c r="E144" s="12" t="s">
        <v>798</v>
      </c>
      <c r="F144" s="12" t="s">
        <v>174</v>
      </c>
      <c r="G144" s="14">
        <v>0.5</v>
      </c>
      <c r="H144" s="12" t="s">
        <v>799</v>
      </c>
      <c r="I144" s="12" t="s">
        <v>800</v>
      </c>
      <c r="J144" s="12" t="s">
        <v>27</v>
      </c>
      <c r="K144" s="12" t="s">
        <v>801</v>
      </c>
      <c r="L144" s="12" t="s">
        <v>29</v>
      </c>
      <c r="M144" s="15">
        <v>26.676546656799999</v>
      </c>
      <c r="N144" s="15">
        <v>-80.056002372400002</v>
      </c>
      <c r="O144" s="16">
        <v>26.4035567964</v>
      </c>
      <c r="P144" s="16">
        <v>-80.032160853999997</v>
      </c>
      <c r="Q144" s="12" t="s">
        <v>802</v>
      </c>
      <c r="R144" s="12" t="s">
        <v>102</v>
      </c>
      <c r="S144" s="12">
        <f t="shared" si="6"/>
        <v>2008</v>
      </c>
      <c r="T144" s="60" t="str">
        <f t="shared" si="7"/>
        <v>Tuesday</v>
      </c>
      <c r="U144" s="17">
        <v>750</v>
      </c>
      <c r="V144" s="106"/>
      <c r="W144" s="117"/>
      <c r="X144" s="118"/>
    </row>
    <row r="145" spans="1:24" x14ac:dyDescent="0.25">
      <c r="A145" s="107">
        <f t="shared" si="8"/>
        <v>144</v>
      </c>
      <c r="B145" s="85" t="s">
        <v>21</v>
      </c>
      <c r="C145" s="13">
        <v>39539</v>
      </c>
      <c r="D145" s="12" t="s">
        <v>803</v>
      </c>
      <c r="E145" s="12" t="s">
        <v>173</v>
      </c>
      <c r="F145" s="12" t="s">
        <v>174</v>
      </c>
      <c r="G145" s="14">
        <v>0.5</v>
      </c>
      <c r="H145" s="12" t="s">
        <v>804</v>
      </c>
      <c r="I145" s="12" t="s">
        <v>800</v>
      </c>
      <c r="J145" s="12" t="s">
        <v>27</v>
      </c>
      <c r="K145" s="12" t="s">
        <v>801</v>
      </c>
      <c r="L145" s="12" t="s">
        <v>29</v>
      </c>
      <c r="M145" s="15">
        <v>26.097924061800001</v>
      </c>
      <c r="N145" s="15">
        <v>-80.365760377300006</v>
      </c>
      <c r="O145" s="16">
        <v>26.055252662200001</v>
      </c>
      <c r="P145" s="16">
        <v>-80.215673735699994</v>
      </c>
      <c r="Q145" s="12" t="s">
        <v>802</v>
      </c>
      <c r="R145" s="12" t="s">
        <v>102</v>
      </c>
      <c r="S145" s="12">
        <f t="shared" si="6"/>
        <v>2008</v>
      </c>
      <c r="T145" s="60" t="str">
        <f t="shared" si="7"/>
        <v>Tuesday</v>
      </c>
      <c r="U145" s="17">
        <v>750</v>
      </c>
      <c r="V145" s="106"/>
      <c r="W145" s="121"/>
      <c r="X145" s="122"/>
    </row>
    <row r="146" spans="1:24" x14ac:dyDescent="0.25">
      <c r="A146" s="107">
        <f t="shared" si="8"/>
        <v>145</v>
      </c>
      <c r="B146" s="85" t="s">
        <v>21</v>
      </c>
      <c r="C146" s="13">
        <v>39565</v>
      </c>
      <c r="D146" s="12" t="s">
        <v>793</v>
      </c>
      <c r="E146" s="12" t="s">
        <v>805</v>
      </c>
      <c r="F146" s="12" t="s">
        <v>390</v>
      </c>
      <c r="G146" s="14">
        <v>0.5</v>
      </c>
      <c r="H146" s="12" t="s">
        <v>806</v>
      </c>
      <c r="I146" s="12" t="s">
        <v>66</v>
      </c>
      <c r="J146" s="12" t="s">
        <v>27</v>
      </c>
      <c r="K146" s="12" t="s">
        <v>807</v>
      </c>
      <c r="L146" s="12" t="s">
        <v>29</v>
      </c>
      <c r="M146" s="15">
        <v>26.126008207400002</v>
      </c>
      <c r="N146" s="15">
        <v>-80.140656903500002</v>
      </c>
      <c r="O146" s="16">
        <v>26.073362954499999</v>
      </c>
      <c r="P146" s="16">
        <v>-80.082636485400002</v>
      </c>
      <c r="Q146" s="12" t="s">
        <v>808</v>
      </c>
      <c r="R146" s="12" t="s">
        <v>809</v>
      </c>
      <c r="S146" s="12">
        <f t="shared" si="6"/>
        <v>2008</v>
      </c>
      <c r="T146" s="60" t="str">
        <f t="shared" si="7"/>
        <v>Sunday</v>
      </c>
      <c r="U146" s="17">
        <v>25000</v>
      </c>
      <c r="V146" s="106"/>
      <c r="W146" s="121"/>
      <c r="X146" s="122"/>
    </row>
    <row r="147" spans="1:24" x14ac:dyDescent="0.25">
      <c r="A147" s="107">
        <f t="shared" si="8"/>
        <v>146</v>
      </c>
      <c r="B147" s="85" t="s">
        <v>191</v>
      </c>
      <c r="C147" s="13">
        <v>39568</v>
      </c>
      <c r="D147" s="12" t="s">
        <v>810</v>
      </c>
      <c r="E147" s="12" t="s">
        <v>811</v>
      </c>
      <c r="F147" s="12" t="s">
        <v>812</v>
      </c>
      <c r="G147" s="18">
        <v>0.64583333333333304</v>
      </c>
      <c r="H147" s="12" t="s">
        <v>813</v>
      </c>
      <c r="I147" s="12" t="s">
        <v>814</v>
      </c>
      <c r="J147" s="12" t="s">
        <v>443</v>
      </c>
      <c r="K147" s="12" t="s">
        <v>815</v>
      </c>
      <c r="L147" s="12" t="s">
        <v>816</v>
      </c>
      <c r="M147" s="15">
        <v>25.761388799999999</v>
      </c>
      <c r="N147" s="15">
        <v>-80.287777700000007</v>
      </c>
      <c r="O147" s="19">
        <v>25.4541</v>
      </c>
      <c r="P147" s="19">
        <v>-80.171599999999998</v>
      </c>
      <c r="Q147" s="12" t="s">
        <v>817</v>
      </c>
      <c r="R147" s="12" t="s">
        <v>818</v>
      </c>
      <c r="S147" s="12">
        <f t="shared" si="6"/>
        <v>2008</v>
      </c>
      <c r="T147" s="60" t="str">
        <f t="shared" si="7"/>
        <v>Wednesday</v>
      </c>
      <c r="U147" s="17">
        <v>11000</v>
      </c>
      <c r="V147" s="106"/>
      <c r="W147" s="121"/>
      <c r="X147" s="122"/>
    </row>
    <row r="148" spans="1:24" x14ac:dyDescent="0.25">
      <c r="A148" s="107">
        <f t="shared" si="8"/>
        <v>147</v>
      </c>
      <c r="B148" s="85" t="s">
        <v>21</v>
      </c>
      <c r="C148" s="13">
        <v>39570</v>
      </c>
      <c r="D148" s="12" t="s">
        <v>756</v>
      </c>
      <c r="E148" s="12" t="s">
        <v>757</v>
      </c>
      <c r="F148" s="12" t="s">
        <v>758</v>
      </c>
      <c r="G148" s="14">
        <v>0.5</v>
      </c>
      <c r="H148" s="12" t="s">
        <v>819</v>
      </c>
      <c r="I148" s="12" t="s">
        <v>820</v>
      </c>
      <c r="J148" s="12" t="s">
        <v>27</v>
      </c>
      <c r="K148" s="12" t="s">
        <v>821</v>
      </c>
      <c r="L148" s="12" t="s">
        <v>29</v>
      </c>
      <c r="M148" s="15">
        <v>25.984504222999998</v>
      </c>
      <c r="N148" s="15">
        <v>-80.2066787248</v>
      </c>
      <c r="O148" s="16">
        <v>25.590421520300001</v>
      </c>
      <c r="P148" s="16">
        <v>-80.122404341000006</v>
      </c>
      <c r="Q148" s="12" t="s">
        <v>822</v>
      </c>
      <c r="R148" s="12" t="s">
        <v>102</v>
      </c>
      <c r="S148" s="12">
        <f t="shared" si="6"/>
        <v>2008</v>
      </c>
      <c r="T148" s="60" t="str">
        <f t="shared" si="7"/>
        <v>Friday</v>
      </c>
      <c r="U148" s="17">
        <v>25000</v>
      </c>
      <c r="V148" s="106"/>
      <c r="W148" s="121"/>
      <c r="X148" s="122"/>
    </row>
    <row r="149" spans="1:24" ht="31.5" x14ac:dyDescent="0.25">
      <c r="A149" s="107">
        <f t="shared" si="8"/>
        <v>148</v>
      </c>
      <c r="B149" s="85" t="s">
        <v>21</v>
      </c>
      <c r="C149" s="13">
        <v>39576</v>
      </c>
      <c r="D149" s="12" t="s">
        <v>823</v>
      </c>
      <c r="E149" s="12" t="s">
        <v>824</v>
      </c>
      <c r="F149" s="12" t="s">
        <v>825</v>
      </c>
      <c r="G149" s="14">
        <v>0.5</v>
      </c>
      <c r="H149" s="12" t="s">
        <v>826</v>
      </c>
      <c r="I149" s="12" t="s">
        <v>827</v>
      </c>
      <c r="J149" s="12" t="s">
        <v>828</v>
      </c>
      <c r="K149" s="12" t="s">
        <v>829</v>
      </c>
      <c r="L149" s="12" t="s">
        <v>29</v>
      </c>
      <c r="M149" s="15">
        <v>28.012278454800001</v>
      </c>
      <c r="N149" s="15">
        <v>-82.156355022400007</v>
      </c>
      <c r="O149" s="16">
        <v>28.0044202437</v>
      </c>
      <c r="P149" s="16">
        <v>-82.092287807999995</v>
      </c>
      <c r="Q149" s="12" t="s">
        <v>830</v>
      </c>
      <c r="R149" s="12" t="s">
        <v>831</v>
      </c>
      <c r="S149" s="12">
        <f t="shared" si="6"/>
        <v>2008</v>
      </c>
      <c r="T149" s="60" t="str">
        <f t="shared" si="7"/>
        <v>Thursday</v>
      </c>
      <c r="U149" s="17">
        <v>5000</v>
      </c>
      <c r="V149" s="106"/>
      <c r="W149" s="121"/>
      <c r="X149" s="122"/>
    </row>
    <row r="150" spans="1:24" x14ac:dyDescent="0.25">
      <c r="A150" s="107">
        <f t="shared" si="8"/>
        <v>149</v>
      </c>
      <c r="B150" s="85" t="s">
        <v>21</v>
      </c>
      <c r="C150" s="13">
        <v>39580</v>
      </c>
      <c r="D150" s="12" t="s">
        <v>832</v>
      </c>
      <c r="E150" s="12" t="s">
        <v>833</v>
      </c>
      <c r="F150" s="12" t="s">
        <v>144</v>
      </c>
      <c r="G150" s="14">
        <v>0.5</v>
      </c>
      <c r="H150" s="12" t="s">
        <v>834</v>
      </c>
      <c r="I150" s="12" t="s">
        <v>159</v>
      </c>
      <c r="J150" s="12" t="s">
        <v>27</v>
      </c>
      <c r="K150" s="12" t="s">
        <v>835</v>
      </c>
      <c r="L150" s="12" t="s">
        <v>29</v>
      </c>
      <c r="M150" s="15">
        <v>25.9796528786</v>
      </c>
      <c r="N150" s="15">
        <v>-80.307253609300005</v>
      </c>
      <c r="O150" s="16">
        <v>25.5846750364</v>
      </c>
      <c r="P150" s="16">
        <v>-80.182611299300007</v>
      </c>
      <c r="Q150" s="12" t="s">
        <v>767</v>
      </c>
      <c r="R150" s="12" t="s">
        <v>836</v>
      </c>
      <c r="S150" s="12">
        <f t="shared" si="6"/>
        <v>2008</v>
      </c>
      <c r="T150" s="60" t="str">
        <f t="shared" si="7"/>
        <v>Monday</v>
      </c>
      <c r="U150" s="17">
        <v>10000</v>
      </c>
      <c r="V150" s="106"/>
      <c r="W150" s="121"/>
      <c r="X150" s="122"/>
    </row>
    <row r="151" spans="1:24" ht="47.25" x14ac:dyDescent="0.25">
      <c r="A151" s="107">
        <f t="shared" si="8"/>
        <v>150</v>
      </c>
      <c r="B151" s="85" t="s">
        <v>21</v>
      </c>
      <c r="C151" s="13">
        <v>39602</v>
      </c>
      <c r="D151" s="12" t="s">
        <v>837</v>
      </c>
      <c r="E151" s="12" t="s">
        <v>838</v>
      </c>
      <c r="F151" s="12" t="s">
        <v>839</v>
      </c>
      <c r="G151" s="14">
        <v>0.5</v>
      </c>
      <c r="H151" s="12" t="s">
        <v>840</v>
      </c>
      <c r="I151" s="12" t="s">
        <v>100</v>
      </c>
      <c r="J151" s="12" t="s">
        <v>101</v>
      </c>
      <c r="K151" s="12" t="s">
        <v>841</v>
      </c>
      <c r="L151" s="12" t="s">
        <v>29</v>
      </c>
      <c r="M151" s="15">
        <v>26.707718334300001</v>
      </c>
      <c r="N151" s="15">
        <v>-80.055097194799998</v>
      </c>
      <c r="O151" s="16">
        <v>26.422778600400001</v>
      </c>
      <c r="P151" s="16">
        <v>-80.031834990099995</v>
      </c>
      <c r="Q151" s="12" t="s">
        <v>842</v>
      </c>
      <c r="R151" s="12" t="s">
        <v>843</v>
      </c>
      <c r="S151" s="12">
        <f t="shared" si="6"/>
        <v>2008</v>
      </c>
      <c r="T151" s="60" t="str">
        <f t="shared" si="7"/>
        <v>Tuesday</v>
      </c>
      <c r="U151" s="17">
        <v>45000</v>
      </c>
      <c r="V151" s="106"/>
      <c r="W151" s="121"/>
      <c r="X151" s="122"/>
    </row>
    <row r="152" spans="1:24" ht="31.5" x14ac:dyDescent="0.25">
      <c r="A152" s="107">
        <f t="shared" si="8"/>
        <v>151</v>
      </c>
      <c r="B152" s="85" t="s">
        <v>21</v>
      </c>
      <c r="C152" s="13">
        <v>39615</v>
      </c>
      <c r="D152" s="12" t="s">
        <v>844</v>
      </c>
      <c r="E152" s="12" t="s">
        <v>845</v>
      </c>
      <c r="F152" s="12" t="s">
        <v>846</v>
      </c>
      <c r="G152" s="14">
        <v>0.5</v>
      </c>
      <c r="H152" s="12" t="s">
        <v>847</v>
      </c>
      <c r="I152" s="12" t="s">
        <v>596</v>
      </c>
      <c r="J152" s="12" t="s">
        <v>546</v>
      </c>
      <c r="K152" s="12" t="s">
        <v>102</v>
      </c>
      <c r="L152" s="12" t="s">
        <v>29</v>
      </c>
      <c r="M152" s="15">
        <v>28.6731272709</v>
      </c>
      <c r="N152" s="15">
        <v>-81.502144633900002</v>
      </c>
      <c r="O152" s="16">
        <v>28.402325817400001</v>
      </c>
      <c r="P152" s="16">
        <v>-81.300772068200004</v>
      </c>
      <c r="Q152" s="12" t="s">
        <v>848</v>
      </c>
      <c r="R152" s="12" t="s">
        <v>102</v>
      </c>
      <c r="S152" s="12">
        <f t="shared" si="6"/>
        <v>2008</v>
      </c>
      <c r="T152" s="60" t="str">
        <f t="shared" si="7"/>
        <v>Monday</v>
      </c>
      <c r="U152" s="17">
        <v>5000</v>
      </c>
      <c r="V152" s="106"/>
      <c r="W152" s="121"/>
      <c r="X152" s="122"/>
    </row>
    <row r="153" spans="1:24" x14ac:dyDescent="0.25">
      <c r="A153" s="107">
        <f t="shared" si="8"/>
        <v>152</v>
      </c>
      <c r="B153" s="85" t="s">
        <v>21</v>
      </c>
      <c r="C153" s="13">
        <v>39617</v>
      </c>
      <c r="D153" s="12" t="s">
        <v>849</v>
      </c>
      <c r="E153" s="12" t="s">
        <v>850</v>
      </c>
      <c r="F153" s="12" t="s">
        <v>122</v>
      </c>
      <c r="G153" s="14">
        <v>0.5</v>
      </c>
      <c r="H153" s="12" t="s">
        <v>851</v>
      </c>
      <c r="I153" s="12" t="s">
        <v>124</v>
      </c>
      <c r="J153" s="12" t="s">
        <v>101</v>
      </c>
      <c r="K153" s="12" t="s">
        <v>852</v>
      </c>
      <c r="L153" s="12" t="s">
        <v>29</v>
      </c>
      <c r="M153" s="15">
        <v>26.350040056400001</v>
      </c>
      <c r="N153" s="15">
        <v>-80.089874473199998</v>
      </c>
      <c r="O153" s="16">
        <v>26.2100144202</v>
      </c>
      <c r="P153" s="16">
        <v>-80.052354810300002</v>
      </c>
      <c r="Q153" s="12" t="s">
        <v>853</v>
      </c>
      <c r="R153" s="12" t="s">
        <v>854</v>
      </c>
      <c r="S153" s="12">
        <f t="shared" si="6"/>
        <v>2008</v>
      </c>
      <c r="T153" s="60" t="str">
        <f t="shared" si="7"/>
        <v>Wednesday</v>
      </c>
      <c r="U153" s="17">
        <v>8000</v>
      </c>
      <c r="V153" s="106"/>
      <c r="W153" s="121"/>
      <c r="X153" s="122"/>
    </row>
    <row r="154" spans="1:24" ht="47.25" x14ac:dyDescent="0.25">
      <c r="A154" s="107">
        <f t="shared" si="8"/>
        <v>153</v>
      </c>
      <c r="B154" s="85" t="s">
        <v>21</v>
      </c>
      <c r="C154" s="13">
        <v>39620</v>
      </c>
      <c r="D154" s="12" t="s">
        <v>855</v>
      </c>
      <c r="E154" s="12" t="s">
        <v>856</v>
      </c>
      <c r="F154" s="12" t="s">
        <v>857</v>
      </c>
      <c r="G154" s="14">
        <v>0.5</v>
      </c>
      <c r="H154" s="12" t="s">
        <v>858</v>
      </c>
      <c r="I154" s="12" t="s">
        <v>455</v>
      </c>
      <c r="J154" s="12" t="s">
        <v>456</v>
      </c>
      <c r="K154" s="12" t="s">
        <v>859</v>
      </c>
      <c r="L154" s="12" t="s">
        <v>29</v>
      </c>
      <c r="M154" s="15">
        <v>30.2442039763</v>
      </c>
      <c r="N154" s="15">
        <v>-81.580725610399995</v>
      </c>
      <c r="O154" s="16">
        <v>30.1439134315</v>
      </c>
      <c r="P154" s="16">
        <v>-81.345061219800002</v>
      </c>
      <c r="Q154" s="12" t="s">
        <v>860</v>
      </c>
      <c r="R154" s="12" t="s">
        <v>861</v>
      </c>
      <c r="S154" s="12">
        <f t="shared" si="6"/>
        <v>2008</v>
      </c>
      <c r="T154" s="60" t="str">
        <f t="shared" si="7"/>
        <v>Saturday</v>
      </c>
      <c r="U154" s="17">
        <v>45000</v>
      </c>
      <c r="V154" s="106"/>
      <c r="W154" s="121"/>
      <c r="X154" s="122"/>
    </row>
    <row r="155" spans="1:24" x14ac:dyDescent="0.25">
      <c r="A155" s="107">
        <f t="shared" si="8"/>
        <v>154</v>
      </c>
      <c r="B155" s="85" t="s">
        <v>21</v>
      </c>
      <c r="C155" s="13">
        <v>39623</v>
      </c>
      <c r="D155" s="12" t="s">
        <v>774</v>
      </c>
      <c r="E155" s="12" t="s">
        <v>775</v>
      </c>
      <c r="F155" s="12" t="s">
        <v>776</v>
      </c>
      <c r="G155" s="14">
        <v>0.5</v>
      </c>
      <c r="H155" s="12" t="s">
        <v>862</v>
      </c>
      <c r="I155" s="12" t="s">
        <v>369</v>
      </c>
      <c r="J155" s="12" t="s">
        <v>27</v>
      </c>
      <c r="K155" s="12" t="s">
        <v>863</v>
      </c>
      <c r="L155" s="12" t="s">
        <v>29</v>
      </c>
      <c r="M155" s="15">
        <v>26.032186364899999</v>
      </c>
      <c r="N155" s="15">
        <v>-80.208402931799995</v>
      </c>
      <c r="O155" s="16">
        <v>26.015587091499999</v>
      </c>
      <c r="P155" s="16">
        <v>-80.123025055599996</v>
      </c>
      <c r="Q155" s="12" t="s">
        <v>83</v>
      </c>
      <c r="R155" s="12" t="s">
        <v>864</v>
      </c>
      <c r="S155" s="12">
        <f t="shared" si="6"/>
        <v>2008</v>
      </c>
      <c r="T155" s="60" t="str">
        <f t="shared" si="7"/>
        <v>Tuesday</v>
      </c>
      <c r="U155" s="17">
        <v>8000</v>
      </c>
      <c r="V155" s="106"/>
      <c r="W155" s="121"/>
      <c r="X155" s="122"/>
    </row>
    <row r="156" spans="1:24" ht="31.5" x14ac:dyDescent="0.25">
      <c r="A156" s="107">
        <f t="shared" si="8"/>
        <v>155</v>
      </c>
      <c r="B156" s="85" t="s">
        <v>21</v>
      </c>
      <c r="C156" s="13">
        <v>39635</v>
      </c>
      <c r="D156" s="12" t="s">
        <v>837</v>
      </c>
      <c r="E156" s="12" t="s">
        <v>838</v>
      </c>
      <c r="F156" s="12" t="s">
        <v>839</v>
      </c>
      <c r="G156" s="14">
        <v>0.5</v>
      </c>
      <c r="H156" s="12" t="s">
        <v>865</v>
      </c>
      <c r="I156" s="12" t="s">
        <v>256</v>
      </c>
      <c r="J156" s="12" t="s">
        <v>101</v>
      </c>
      <c r="K156" s="12" t="s">
        <v>866</v>
      </c>
      <c r="L156" s="12" t="s">
        <v>29</v>
      </c>
      <c r="M156" s="15">
        <v>26.616464453799999</v>
      </c>
      <c r="N156" s="15">
        <v>-80.086758056999997</v>
      </c>
      <c r="O156" s="16">
        <v>26.3659272033</v>
      </c>
      <c r="P156" s="16">
        <v>-80.051232900499997</v>
      </c>
      <c r="Q156" s="12" t="s">
        <v>867</v>
      </c>
      <c r="R156" s="12" t="s">
        <v>868</v>
      </c>
      <c r="S156" s="12">
        <f t="shared" si="6"/>
        <v>2008</v>
      </c>
      <c r="T156" s="60" t="str">
        <f t="shared" si="7"/>
        <v>Sunday</v>
      </c>
      <c r="U156" s="17">
        <v>14500</v>
      </c>
      <c r="V156" s="106"/>
      <c r="W156" s="121"/>
      <c r="X156" s="122"/>
    </row>
    <row r="157" spans="1:24" x14ac:dyDescent="0.25">
      <c r="A157" s="107">
        <f t="shared" si="8"/>
        <v>156</v>
      </c>
      <c r="B157" s="85" t="s">
        <v>21</v>
      </c>
      <c r="C157" s="13">
        <v>39657</v>
      </c>
      <c r="D157" s="12" t="s">
        <v>869</v>
      </c>
      <c r="E157" s="12" t="s">
        <v>870</v>
      </c>
      <c r="F157" s="12" t="s">
        <v>302</v>
      </c>
      <c r="G157" s="14">
        <v>0.5</v>
      </c>
      <c r="H157" s="12" t="s">
        <v>871</v>
      </c>
      <c r="I157" s="12" t="s">
        <v>45</v>
      </c>
      <c r="J157" s="12" t="s">
        <v>46</v>
      </c>
      <c r="K157" s="12" t="s">
        <v>102</v>
      </c>
      <c r="L157" s="12" t="s">
        <v>29</v>
      </c>
      <c r="M157" s="15">
        <v>25.8381758783</v>
      </c>
      <c r="N157" s="15">
        <v>-80.257843012600006</v>
      </c>
      <c r="O157" s="16">
        <v>25.501743316199999</v>
      </c>
      <c r="P157" s="16">
        <v>-80.152823484500004</v>
      </c>
      <c r="Q157" s="12" t="s">
        <v>83</v>
      </c>
      <c r="R157" s="12" t="s">
        <v>102</v>
      </c>
      <c r="S157" s="12">
        <f t="shared" si="6"/>
        <v>2008</v>
      </c>
      <c r="T157" s="60" t="str">
        <f t="shared" si="7"/>
        <v>Monday</v>
      </c>
      <c r="U157" s="17">
        <v>10000</v>
      </c>
      <c r="V157" s="106"/>
      <c r="W157" s="121"/>
      <c r="X157" s="122"/>
    </row>
    <row r="158" spans="1:24" x14ac:dyDescent="0.25">
      <c r="A158" s="107">
        <f t="shared" si="8"/>
        <v>157</v>
      </c>
      <c r="B158" s="85" t="s">
        <v>21</v>
      </c>
      <c r="C158" s="13">
        <v>39657</v>
      </c>
      <c r="D158" s="12" t="s">
        <v>869</v>
      </c>
      <c r="E158" s="12" t="s">
        <v>870</v>
      </c>
      <c r="F158" s="12" t="s">
        <v>302</v>
      </c>
      <c r="G158" s="14">
        <v>0.5</v>
      </c>
      <c r="H158" s="12" t="s">
        <v>872</v>
      </c>
      <c r="I158" s="12" t="s">
        <v>45</v>
      </c>
      <c r="J158" s="12" t="s">
        <v>46</v>
      </c>
      <c r="K158" s="12" t="s">
        <v>102</v>
      </c>
      <c r="L158" s="12" t="s">
        <v>29</v>
      </c>
      <c r="M158" s="15">
        <v>25.844984191999998</v>
      </c>
      <c r="N158" s="15">
        <v>-80.235534563599998</v>
      </c>
      <c r="O158" s="16">
        <v>25.504194309199999</v>
      </c>
      <c r="P158" s="16">
        <v>-80.140792442800006</v>
      </c>
      <c r="Q158" s="12" t="s">
        <v>873</v>
      </c>
      <c r="R158" s="12" t="s">
        <v>874</v>
      </c>
      <c r="S158" s="12">
        <f t="shared" si="6"/>
        <v>2008</v>
      </c>
      <c r="T158" s="60" t="str">
        <f t="shared" si="7"/>
        <v>Monday</v>
      </c>
      <c r="U158" s="17">
        <v>13500</v>
      </c>
      <c r="V158" s="106"/>
      <c r="W158" s="121"/>
      <c r="X158" s="122"/>
    </row>
    <row r="159" spans="1:24" ht="31.5" x14ac:dyDescent="0.25">
      <c r="A159" s="107">
        <f t="shared" si="8"/>
        <v>158</v>
      </c>
      <c r="B159" s="85" t="s">
        <v>21</v>
      </c>
      <c r="C159" s="13">
        <v>39662</v>
      </c>
      <c r="D159" s="12" t="s">
        <v>875</v>
      </c>
      <c r="E159" s="12" t="s">
        <v>876</v>
      </c>
      <c r="F159" s="12" t="s">
        <v>877</v>
      </c>
      <c r="G159" s="14">
        <v>0.5</v>
      </c>
      <c r="H159" s="12" t="s">
        <v>878</v>
      </c>
      <c r="I159" s="12" t="s">
        <v>221</v>
      </c>
      <c r="J159" s="12" t="s">
        <v>27</v>
      </c>
      <c r="K159" s="12" t="s">
        <v>879</v>
      </c>
      <c r="L159" s="12" t="s">
        <v>29</v>
      </c>
      <c r="M159" s="15">
        <v>26.029788804700001</v>
      </c>
      <c r="N159" s="15">
        <v>-80.278347038500002</v>
      </c>
      <c r="O159" s="16">
        <v>26.014723969799999</v>
      </c>
      <c r="P159" s="16">
        <v>-80.164204933799994</v>
      </c>
      <c r="Q159" s="12" t="s">
        <v>880</v>
      </c>
      <c r="R159" s="12" t="s">
        <v>881</v>
      </c>
      <c r="S159" s="12">
        <f t="shared" si="6"/>
        <v>2008</v>
      </c>
      <c r="T159" s="60" t="str">
        <f t="shared" si="7"/>
        <v>Saturday</v>
      </c>
      <c r="U159" s="17">
        <v>17912</v>
      </c>
      <c r="V159" s="106"/>
      <c r="W159" s="121"/>
      <c r="X159" s="122"/>
    </row>
    <row r="160" spans="1:24" x14ac:dyDescent="0.25">
      <c r="A160" s="107">
        <f t="shared" si="8"/>
        <v>159</v>
      </c>
      <c r="B160" s="85" t="s">
        <v>21</v>
      </c>
      <c r="C160" s="13">
        <v>39667</v>
      </c>
      <c r="D160" s="12" t="s">
        <v>882</v>
      </c>
      <c r="E160" s="12" t="s">
        <v>883</v>
      </c>
      <c r="F160" s="12" t="s">
        <v>884</v>
      </c>
      <c r="G160" s="14">
        <v>0.5</v>
      </c>
      <c r="H160" s="12" t="s">
        <v>885</v>
      </c>
      <c r="I160" s="12" t="s">
        <v>124</v>
      </c>
      <c r="J160" s="12" t="s">
        <v>101</v>
      </c>
      <c r="K160" s="12" t="s">
        <v>886</v>
      </c>
      <c r="L160" s="12" t="s">
        <v>29</v>
      </c>
      <c r="M160" s="15">
        <v>26.348895113000001</v>
      </c>
      <c r="N160" s="15">
        <v>-80.092115611200001</v>
      </c>
      <c r="O160" s="16">
        <v>26.205602240699999</v>
      </c>
      <c r="P160" s="16">
        <v>-80.053161620200001</v>
      </c>
      <c r="Q160" s="12" t="s">
        <v>887</v>
      </c>
      <c r="R160" s="12" t="s">
        <v>888</v>
      </c>
      <c r="S160" s="12">
        <f t="shared" si="6"/>
        <v>2008</v>
      </c>
      <c r="T160" s="60" t="str">
        <f t="shared" si="7"/>
        <v>Thursday</v>
      </c>
      <c r="U160" s="17">
        <v>10000</v>
      </c>
      <c r="V160" s="106"/>
      <c r="W160" s="121"/>
      <c r="X160" s="122"/>
    </row>
    <row r="161" spans="1:24" x14ac:dyDescent="0.25">
      <c r="A161" s="107">
        <f t="shared" si="8"/>
        <v>160</v>
      </c>
      <c r="B161" s="85" t="s">
        <v>21</v>
      </c>
      <c r="C161" s="13">
        <v>39687</v>
      </c>
      <c r="D161" s="12" t="s">
        <v>674</v>
      </c>
      <c r="E161" s="12" t="s">
        <v>889</v>
      </c>
      <c r="F161" s="12" t="s">
        <v>332</v>
      </c>
      <c r="G161" s="14">
        <v>0.5</v>
      </c>
      <c r="H161" s="12" t="s">
        <v>890</v>
      </c>
      <c r="I161" s="12" t="s">
        <v>45</v>
      </c>
      <c r="J161" s="12" t="s">
        <v>46</v>
      </c>
      <c r="K161" s="12" t="s">
        <v>102</v>
      </c>
      <c r="L161" s="12" t="s">
        <v>29</v>
      </c>
      <c r="M161" s="15">
        <v>25.809967927300001</v>
      </c>
      <c r="N161" s="15">
        <v>-80.201473733499995</v>
      </c>
      <c r="O161" s="16">
        <v>25.483588453700001</v>
      </c>
      <c r="P161" s="16">
        <v>-80.120530544000005</v>
      </c>
      <c r="Q161" s="12" t="s">
        <v>891</v>
      </c>
      <c r="R161" s="12" t="s">
        <v>102</v>
      </c>
      <c r="S161" s="12">
        <f t="shared" si="6"/>
        <v>2008</v>
      </c>
      <c r="T161" s="60" t="str">
        <f t="shared" si="7"/>
        <v>Wednesday</v>
      </c>
      <c r="U161" s="17">
        <v>24000</v>
      </c>
      <c r="V161" s="106"/>
      <c r="W161" s="117"/>
      <c r="X161" s="118"/>
    </row>
    <row r="162" spans="1:24" x14ac:dyDescent="0.25">
      <c r="A162" s="107">
        <f t="shared" si="8"/>
        <v>161</v>
      </c>
      <c r="B162" s="85" t="s">
        <v>21</v>
      </c>
      <c r="C162" s="13">
        <v>39687</v>
      </c>
      <c r="D162" s="12" t="s">
        <v>688</v>
      </c>
      <c r="E162" s="12" t="s">
        <v>689</v>
      </c>
      <c r="F162" s="12" t="s">
        <v>690</v>
      </c>
      <c r="G162" s="14">
        <v>0.5</v>
      </c>
      <c r="H162" s="12" t="s">
        <v>892</v>
      </c>
      <c r="I162" s="12" t="s">
        <v>262</v>
      </c>
      <c r="J162" s="12" t="s">
        <v>27</v>
      </c>
      <c r="K162" s="12" t="s">
        <v>102</v>
      </c>
      <c r="L162" s="12" t="s">
        <v>29</v>
      </c>
      <c r="M162" s="15">
        <v>26.166438020400001</v>
      </c>
      <c r="N162" s="15">
        <v>-80.146459223899996</v>
      </c>
      <c r="O162" s="16">
        <v>26.095917687299998</v>
      </c>
      <c r="P162" s="16">
        <v>-80.084725320499999</v>
      </c>
      <c r="Q162" s="12" t="s">
        <v>893</v>
      </c>
      <c r="R162" s="12" t="s">
        <v>102</v>
      </c>
      <c r="S162" s="12">
        <f t="shared" si="6"/>
        <v>2008</v>
      </c>
      <c r="T162" s="60" t="str">
        <f t="shared" si="7"/>
        <v>Wednesday</v>
      </c>
      <c r="U162" s="17">
        <v>1200</v>
      </c>
      <c r="V162" s="106"/>
      <c r="W162" s="117"/>
      <c r="X162" s="118"/>
    </row>
    <row r="163" spans="1:24" x14ac:dyDescent="0.25">
      <c r="A163" s="107">
        <f t="shared" si="8"/>
        <v>162</v>
      </c>
      <c r="B163" s="85" t="s">
        <v>21</v>
      </c>
      <c r="C163" s="13">
        <v>39687</v>
      </c>
      <c r="D163" s="12" t="s">
        <v>894</v>
      </c>
      <c r="E163" s="12" t="s">
        <v>895</v>
      </c>
      <c r="F163" s="12" t="s">
        <v>144</v>
      </c>
      <c r="G163" s="14">
        <v>0.5</v>
      </c>
      <c r="H163" s="12" t="s">
        <v>896</v>
      </c>
      <c r="I163" s="12" t="s">
        <v>100</v>
      </c>
      <c r="J163" s="12" t="s">
        <v>101</v>
      </c>
      <c r="K163" s="12" t="s">
        <v>102</v>
      </c>
      <c r="L163" s="12" t="s">
        <v>29</v>
      </c>
      <c r="M163" s="15">
        <v>26.799418205999999</v>
      </c>
      <c r="N163" s="15">
        <v>-80.053578902699996</v>
      </c>
      <c r="O163" s="16">
        <v>26.4757905542</v>
      </c>
      <c r="P163" s="16">
        <v>-80.031288404999998</v>
      </c>
      <c r="Q163" s="12" t="s">
        <v>897</v>
      </c>
      <c r="R163" s="12" t="s">
        <v>102</v>
      </c>
      <c r="S163" s="12">
        <f t="shared" si="6"/>
        <v>2008</v>
      </c>
      <c r="T163" s="60" t="str">
        <f t="shared" si="7"/>
        <v>Wednesday</v>
      </c>
      <c r="U163" s="17">
        <v>17000</v>
      </c>
      <c r="V163" s="106"/>
      <c r="W163" s="117"/>
      <c r="X163" s="118"/>
    </row>
    <row r="164" spans="1:24" x14ac:dyDescent="0.25">
      <c r="A164" s="107">
        <f t="shared" si="8"/>
        <v>163</v>
      </c>
      <c r="B164" s="85" t="s">
        <v>191</v>
      </c>
      <c r="C164" s="13">
        <v>39699</v>
      </c>
      <c r="D164" s="12" t="s">
        <v>620</v>
      </c>
      <c r="E164" s="12" t="s">
        <v>621</v>
      </c>
      <c r="F164" s="12" t="s">
        <v>181</v>
      </c>
      <c r="G164" s="14">
        <v>0.5</v>
      </c>
      <c r="H164" s="12" t="s">
        <v>898</v>
      </c>
      <c r="I164" s="12" t="s">
        <v>409</v>
      </c>
      <c r="J164" s="12" t="s">
        <v>46</v>
      </c>
      <c r="K164" s="12" t="s">
        <v>899</v>
      </c>
      <c r="L164" s="12" t="s">
        <v>29</v>
      </c>
      <c r="M164" s="15">
        <v>25.964068315199999</v>
      </c>
      <c r="N164" s="15">
        <v>-80.229938254199993</v>
      </c>
      <c r="O164" s="16">
        <v>25.575064593499999</v>
      </c>
      <c r="P164" s="16">
        <v>-80.134777771399996</v>
      </c>
      <c r="Q164" s="12" t="s">
        <v>900</v>
      </c>
      <c r="R164" s="12" t="s">
        <v>901</v>
      </c>
      <c r="S164" s="12">
        <f t="shared" si="6"/>
        <v>2008</v>
      </c>
      <c r="T164" s="60" t="str">
        <f t="shared" si="7"/>
        <v>Monday</v>
      </c>
      <c r="U164" s="17">
        <v>13000</v>
      </c>
      <c r="V164" s="106"/>
      <c r="W164" s="117"/>
      <c r="X164" s="118"/>
    </row>
    <row r="165" spans="1:24" x14ac:dyDescent="0.25">
      <c r="A165" s="107">
        <f t="shared" si="8"/>
        <v>164</v>
      </c>
      <c r="B165" s="85" t="s">
        <v>191</v>
      </c>
      <c r="C165" s="13">
        <v>39708</v>
      </c>
      <c r="D165" s="12" t="s">
        <v>620</v>
      </c>
      <c r="E165" s="12" t="s">
        <v>621</v>
      </c>
      <c r="F165" s="12" t="s">
        <v>181</v>
      </c>
      <c r="G165" s="14">
        <v>0.5</v>
      </c>
      <c r="H165" s="12" t="s">
        <v>902</v>
      </c>
      <c r="I165" s="12" t="s">
        <v>409</v>
      </c>
      <c r="J165" s="12" t="s">
        <v>46</v>
      </c>
      <c r="K165" s="12" t="s">
        <v>903</v>
      </c>
      <c r="L165" s="12" t="s">
        <v>29</v>
      </c>
      <c r="M165" s="15">
        <v>25.971150709</v>
      </c>
      <c r="N165" s="15">
        <v>-80.231604049500007</v>
      </c>
      <c r="O165" s="16">
        <v>25.5816142553</v>
      </c>
      <c r="P165" s="16">
        <v>-80.135377457800004</v>
      </c>
      <c r="Q165" s="12" t="s">
        <v>904</v>
      </c>
      <c r="R165" s="12" t="s">
        <v>720</v>
      </c>
      <c r="S165" s="12">
        <f t="shared" si="6"/>
        <v>2008</v>
      </c>
      <c r="T165" s="60" t="str">
        <f t="shared" si="7"/>
        <v>Wednesday</v>
      </c>
      <c r="U165" s="17">
        <v>9900</v>
      </c>
      <c r="V165" s="106"/>
      <c r="W165" s="117"/>
      <c r="X165" s="118"/>
    </row>
    <row r="166" spans="1:24" x14ac:dyDescent="0.25">
      <c r="A166" s="107">
        <f t="shared" si="8"/>
        <v>165</v>
      </c>
      <c r="B166" s="85" t="s">
        <v>21</v>
      </c>
      <c r="C166" s="13">
        <v>39718</v>
      </c>
      <c r="D166" s="12" t="s">
        <v>905</v>
      </c>
      <c r="E166" s="12" t="s">
        <v>906</v>
      </c>
      <c r="F166" s="12" t="s">
        <v>907</v>
      </c>
      <c r="G166" s="14">
        <v>0.5</v>
      </c>
      <c r="H166" s="12" t="s">
        <v>908</v>
      </c>
      <c r="I166" s="12" t="s">
        <v>909</v>
      </c>
      <c r="J166" s="12" t="s">
        <v>27</v>
      </c>
      <c r="K166" s="12" t="s">
        <v>910</v>
      </c>
      <c r="L166" s="12" t="s">
        <v>29</v>
      </c>
      <c r="M166" s="15">
        <v>26.042475597999999</v>
      </c>
      <c r="N166" s="15">
        <v>-80.143662786899995</v>
      </c>
      <c r="O166" s="16">
        <v>26.023291215099999</v>
      </c>
      <c r="P166" s="16">
        <v>-80.083718603299999</v>
      </c>
      <c r="Q166" s="12" t="s">
        <v>911</v>
      </c>
      <c r="R166" s="12" t="s">
        <v>102</v>
      </c>
      <c r="S166" s="12">
        <f t="shared" si="6"/>
        <v>2008</v>
      </c>
      <c r="T166" s="60" t="str">
        <f t="shared" si="7"/>
        <v>Saturday</v>
      </c>
      <c r="U166" s="17">
        <v>10000</v>
      </c>
      <c r="V166" s="106"/>
      <c r="W166" s="117"/>
      <c r="X166" s="118"/>
    </row>
    <row r="167" spans="1:24" x14ac:dyDescent="0.25">
      <c r="A167" s="107">
        <f t="shared" si="8"/>
        <v>166</v>
      </c>
      <c r="B167" s="85" t="s">
        <v>191</v>
      </c>
      <c r="C167" s="13">
        <v>39729</v>
      </c>
      <c r="D167" s="12" t="s">
        <v>912</v>
      </c>
      <c r="E167" s="12" t="s">
        <v>913</v>
      </c>
      <c r="F167" s="12" t="s">
        <v>367</v>
      </c>
      <c r="G167" s="14">
        <v>0.5</v>
      </c>
      <c r="H167" s="12" t="s">
        <v>914</v>
      </c>
      <c r="I167" s="12" t="s">
        <v>409</v>
      </c>
      <c r="J167" s="12" t="s">
        <v>46</v>
      </c>
      <c r="K167" s="12" t="s">
        <v>915</v>
      </c>
      <c r="L167" s="12" t="s">
        <v>29</v>
      </c>
      <c r="M167" s="15">
        <v>25.9708891505</v>
      </c>
      <c r="N167" s="15">
        <v>-80.205814512299995</v>
      </c>
      <c r="O167" s="16">
        <v>25.5815200941</v>
      </c>
      <c r="P167" s="16">
        <v>-80.122093224500006</v>
      </c>
      <c r="Q167" s="12" t="s">
        <v>916</v>
      </c>
      <c r="R167" s="12" t="s">
        <v>917</v>
      </c>
      <c r="S167" s="12">
        <f t="shared" si="6"/>
        <v>2008</v>
      </c>
      <c r="T167" s="60" t="str">
        <f t="shared" si="7"/>
        <v>Wednesday</v>
      </c>
      <c r="U167" s="17">
        <v>8000</v>
      </c>
      <c r="V167" s="106"/>
      <c r="W167" s="117"/>
      <c r="X167" s="118"/>
    </row>
    <row r="168" spans="1:24" x14ac:dyDescent="0.25">
      <c r="A168" s="107">
        <f t="shared" si="8"/>
        <v>167</v>
      </c>
      <c r="B168" s="85" t="s">
        <v>21</v>
      </c>
      <c r="C168" s="13">
        <v>39732</v>
      </c>
      <c r="D168" s="12" t="s">
        <v>918</v>
      </c>
      <c r="E168" s="12" t="s">
        <v>919</v>
      </c>
      <c r="F168" s="12" t="s">
        <v>920</v>
      </c>
      <c r="G168" s="14">
        <v>0.5</v>
      </c>
      <c r="H168" s="12" t="s">
        <v>921</v>
      </c>
      <c r="I168" s="12" t="s">
        <v>922</v>
      </c>
      <c r="J168" s="12" t="s">
        <v>923</v>
      </c>
      <c r="K168" s="12" t="s">
        <v>924</v>
      </c>
      <c r="L168" s="12" t="s">
        <v>29</v>
      </c>
      <c r="M168" s="15">
        <v>27.3302137666</v>
      </c>
      <c r="N168" s="15">
        <v>-80.410531010200003</v>
      </c>
      <c r="O168" s="16">
        <v>27.1948769559</v>
      </c>
      <c r="P168" s="16">
        <v>-80.243791163599994</v>
      </c>
      <c r="Q168" s="12" t="s">
        <v>767</v>
      </c>
      <c r="R168" s="12" t="s">
        <v>925</v>
      </c>
      <c r="S168" s="12">
        <f t="shared" si="6"/>
        <v>2008</v>
      </c>
      <c r="T168" s="60" t="str">
        <f t="shared" si="7"/>
        <v>Saturday</v>
      </c>
      <c r="U168" s="17">
        <v>10000</v>
      </c>
      <c r="V168" s="106"/>
      <c r="W168" s="117"/>
      <c r="X168" s="118"/>
    </row>
    <row r="169" spans="1:24" ht="31.5" x14ac:dyDescent="0.25">
      <c r="A169" s="107">
        <f t="shared" si="8"/>
        <v>168</v>
      </c>
      <c r="B169" s="85" t="s">
        <v>21</v>
      </c>
      <c r="C169" s="13">
        <v>39736</v>
      </c>
      <c r="D169" s="12" t="s">
        <v>926</v>
      </c>
      <c r="E169" s="12" t="s">
        <v>927</v>
      </c>
      <c r="F169" s="12" t="s">
        <v>928</v>
      </c>
      <c r="G169" s="14">
        <v>0.5</v>
      </c>
      <c r="H169" s="12" t="s">
        <v>929</v>
      </c>
      <c r="I169" s="12" t="s">
        <v>930</v>
      </c>
      <c r="J169" s="12" t="s">
        <v>931</v>
      </c>
      <c r="K169" s="12" t="s">
        <v>932</v>
      </c>
      <c r="L169" s="12" t="s">
        <v>29</v>
      </c>
      <c r="M169" s="15">
        <v>30.4565151077</v>
      </c>
      <c r="N169" s="15">
        <v>-81.913361489899998</v>
      </c>
      <c r="O169" s="16">
        <v>30.2723454389</v>
      </c>
      <c r="P169" s="16">
        <v>-81.544810136400002</v>
      </c>
      <c r="Q169" s="12" t="s">
        <v>933</v>
      </c>
      <c r="R169" s="12" t="s">
        <v>934</v>
      </c>
      <c r="S169" s="12">
        <f t="shared" si="6"/>
        <v>2008</v>
      </c>
      <c r="T169" s="60" t="str">
        <f t="shared" si="7"/>
        <v>Wednesday</v>
      </c>
      <c r="U169" s="17">
        <v>40000</v>
      </c>
      <c r="V169" s="106"/>
      <c r="W169" s="117"/>
      <c r="X169" s="118"/>
    </row>
    <row r="170" spans="1:24" ht="31.5" x14ac:dyDescent="0.25">
      <c r="A170" s="107">
        <f t="shared" si="8"/>
        <v>169</v>
      </c>
      <c r="B170" s="85" t="s">
        <v>21</v>
      </c>
      <c r="C170" s="13">
        <v>39738</v>
      </c>
      <c r="D170" s="12" t="s">
        <v>935</v>
      </c>
      <c r="E170" s="12" t="s">
        <v>936</v>
      </c>
      <c r="F170" s="12" t="s">
        <v>937</v>
      </c>
      <c r="G170" s="14">
        <v>0.5</v>
      </c>
      <c r="H170" s="12" t="s">
        <v>938</v>
      </c>
      <c r="I170" s="12" t="s">
        <v>45</v>
      </c>
      <c r="J170" s="12" t="s">
        <v>46</v>
      </c>
      <c r="K170" s="12" t="s">
        <v>939</v>
      </c>
      <c r="L170" s="12" t="s">
        <v>29</v>
      </c>
      <c r="M170" s="15">
        <v>25.781431798700002</v>
      </c>
      <c r="N170" s="15">
        <v>-80.375550439199998</v>
      </c>
      <c r="O170" s="16">
        <v>25.4653154475</v>
      </c>
      <c r="P170" s="16">
        <v>-80.223198158000002</v>
      </c>
      <c r="Q170" s="12" t="s">
        <v>940</v>
      </c>
      <c r="R170" s="12" t="s">
        <v>941</v>
      </c>
      <c r="S170" s="12">
        <f t="shared" si="6"/>
        <v>2008</v>
      </c>
      <c r="T170" s="60" t="str">
        <f t="shared" si="7"/>
        <v>Friday</v>
      </c>
      <c r="U170" s="17">
        <v>12000</v>
      </c>
      <c r="V170" s="106"/>
      <c r="W170" s="117"/>
      <c r="X170" s="118"/>
    </row>
    <row r="171" spans="1:24" x14ac:dyDescent="0.25">
      <c r="A171" s="107">
        <f t="shared" si="8"/>
        <v>170</v>
      </c>
      <c r="B171" s="85" t="s">
        <v>21</v>
      </c>
      <c r="C171" s="13">
        <v>39748</v>
      </c>
      <c r="D171" s="12" t="s">
        <v>942</v>
      </c>
      <c r="E171" s="12" t="s">
        <v>943</v>
      </c>
      <c r="F171" s="12" t="s">
        <v>237</v>
      </c>
      <c r="G171" s="14">
        <v>0.5</v>
      </c>
      <c r="H171" s="12" t="s">
        <v>944</v>
      </c>
      <c r="I171" s="12" t="s">
        <v>45</v>
      </c>
      <c r="J171" s="12" t="s">
        <v>46</v>
      </c>
      <c r="K171" s="12" t="s">
        <v>945</v>
      </c>
      <c r="L171" s="12" t="s">
        <v>29</v>
      </c>
      <c r="M171" s="15">
        <v>25.682527475699999</v>
      </c>
      <c r="N171" s="15">
        <v>-80.338015289400005</v>
      </c>
      <c r="O171" s="16">
        <v>25.405709891099999</v>
      </c>
      <c r="P171" s="16">
        <v>-80.201685504300002</v>
      </c>
      <c r="Q171" s="12" t="s">
        <v>946</v>
      </c>
      <c r="R171" s="12" t="s">
        <v>947</v>
      </c>
      <c r="S171" s="12">
        <f t="shared" si="6"/>
        <v>2008</v>
      </c>
      <c r="T171" s="60" t="str">
        <f t="shared" si="7"/>
        <v>Monday</v>
      </c>
      <c r="U171" s="17">
        <v>7000</v>
      </c>
      <c r="V171" s="106"/>
      <c r="W171" s="117"/>
      <c r="X171" s="118"/>
    </row>
    <row r="172" spans="1:24" ht="31.5" x14ac:dyDescent="0.25">
      <c r="A172" s="107">
        <f t="shared" si="8"/>
        <v>171</v>
      </c>
      <c r="B172" s="85" t="s">
        <v>191</v>
      </c>
      <c r="C172" s="13">
        <v>39751</v>
      </c>
      <c r="D172" s="12" t="s">
        <v>948</v>
      </c>
      <c r="E172" s="12" t="s">
        <v>949</v>
      </c>
      <c r="F172" s="12" t="s">
        <v>950</v>
      </c>
      <c r="G172" s="14">
        <v>0.5</v>
      </c>
      <c r="H172" s="12" t="s">
        <v>951</v>
      </c>
      <c r="I172" s="12" t="s">
        <v>45</v>
      </c>
      <c r="J172" s="12" t="s">
        <v>46</v>
      </c>
      <c r="K172" s="12" t="s">
        <v>952</v>
      </c>
      <c r="L172" s="12" t="s">
        <v>29</v>
      </c>
      <c r="M172" s="15">
        <v>25.781145184500001</v>
      </c>
      <c r="N172" s="15">
        <v>-80.2459950537</v>
      </c>
      <c r="O172" s="16">
        <v>25.4652122665</v>
      </c>
      <c r="P172" s="16">
        <v>-80.144558219299995</v>
      </c>
      <c r="Q172" s="12" t="s">
        <v>953</v>
      </c>
      <c r="R172" s="12" t="s">
        <v>954</v>
      </c>
      <c r="S172" s="12">
        <f t="shared" si="6"/>
        <v>2008</v>
      </c>
      <c r="T172" s="60" t="str">
        <f t="shared" si="7"/>
        <v>Thursday</v>
      </c>
      <c r="U172" s="17">
        <v>8500</v>
      </c>
      <c r="V172" s="106"/>
      <c r="W172" s="117"/>
      <c r="X172" s="118"/>
    </row>
    <row r="173" spans="1:24" x14ac:dyDescent="0.25">
      <c r="A173" s="107">
        <f t="shared" si="8"/>
        <v>172</v>
      </c>
      <c r="B173" s="85" t="s">
        <v>21</v>
      </c>
      <c r="C173" s="13">
        <v>39753</v>
      </c>
      <c r="D173" s="12" t="s">
        <v>793</v>
      </c>
      <c r="E173" s="12" t="s">
        <v>805</v>
      </c>
      <c r="F173" s="12" t="s">
        <v>390</v>
      </c>
      <c r="G173" s="14">
        <v>0.5</v>
      </c>
      <c r="H173" s="12" t="s">
        <v>955</v>
      </c>
      <c r="I173" s="12" t="s">
        <v>66</v>
      </c>
      <c r="J173" s="12" t="s">
        <v>27</v>
      </c>
      <c r="K173" s="12" t="s">
        <v>945</v>
      </c>
      <c r="L173" s="12" t="s">
        <v>29</v>
      </c>
      <c r="M173" s="15">
        <v>26.125760563499998</v>
      </c>
      <c r="N173" s="15">
        <v>-80.150653305299997</v>
      </c>
      <c r="O173" s="16">
        <v>26.073273802799999</v>
      </c>
      <c r="P173" s="16">
        <v>-80.0902351899</v>
      </c>
      <c r="Q173" s="12" t="s">
        <v>258</v>
      </c>
      <c r="R173" s="12" t="s">
        <v>636</v>
      </c>
      <c r="S173" s="12">
        <f t="shared" si="6"/>
        <v>2008</v>
      </c>
      <c r="T173" s="60" t="str">
        <f t="shared" si="7"/>
        <v>Saturday</v>
      </c>
      <c r="U173" s="17">
        <v>8000</v>
      </c>
      <c r="V173" s="106"/>
      <c r="W173" s="117"/>
      <c r="X173" s="118"/>
    </row>
    <row r="174" spans="1:24" x14ac:dyDescent="0.25">
      <c r="A174" s="107">
        <f t="shared" si="8"/>
        <v>173</v>
      </c>
      <c r="B174" s="85" t="s">
        <v>21</v>
      </c>
      <c r="C174" s="13">
        <v>39769</v>
      </c>
      <c r="D174" s="12" t="s">
        <v>245</v>
      </c>
      <c r="E174" s="12" t="s">
        <v>246</v>
      </c>
      <c r="F174" s="12" t="s">
        <v>247</v>
      </c>
      <c r="G174" s="14">
        <v>0.5</v>
      </c>
      <c r="H174" s="12" t="s">
        <v>956</v>
      </c>
      <c r="I174" s="12" t="s">
        <v>45</v>
      </c>
      <c r="J174" s="12" t="s">
        <v>46</v>
      </c>
      <c r="K174" s="12" t="s">
        <v>957</v>
      </c>
      <c r="L174" s="12" t="s">
        <v>29</v>
      </c>
      <c r="M174" s="15">
        <v>25.76154472</v>
      </c>
      <c r="N174" s="15">
        <v>-80.428587967200002</v>
      </c>
      <c r="O174" s="16">
        <v>25.4541560993</v>
      </c>
      <c r="P174" s="16">
        <v>-80.254291668199997</v>
      </c>
      <c r="Q174" s="12" t="s">
        <v>170</v>
      </c>
      <c r="R174" s="12" t="s">
        <v>102</v>
      </c>
      <c r="S174" s="12">
        <f t="shared" si="6"/>
        <v>2008</v>
      </c>
      <c r="T174" s="60" t="str">
        <f t="shared" si="7"/>
        <v>Monday</v>
      </c>
      <c r="U174" s="17">
        <v>10000</v>
      </c>
      <c r="V174" s="106"/>
      <c r="W174" s="117"/>
      <c r="X174" s="118"/>
    </row>
    <row r="175" spans="1:24" ht="31.5" x14ac:dyDescent="0.25">
      <c r="A175" s="107">
        <f t="shared" si="8"/>
        <v>174</v>
      </c>
      <c r="B175" s="85" t="s">
        <v>21</v>
      </c>
      <c r="C175" s="13">
        <v>39797</v>
      </c>
      <c r="D175" s="12" t="s">
        <v>32</v>
      </c>
      <c r="E175" s="12" t="s">
        <v>958</v>
      </c>
      <c r="F175" s="12" t="s">
        <v>34</v>
      </c>
      <c r="G175" s="14">
        <v>0.5</v>
      </c>
      <c r="H175" s="12" t="s">
        <v>959</v>
      </c>
      <c r="I175" s="12" t="s">
        <v>45</v>
      </c>
      <c r="J175" s="12" t="s">
        <v>46</v>
      </c>
      <c r="K175" s="12" t="s">
        <v>960</v>
      </c>
      <c r="L175" s="12" t="s">
        <v>29</v>
      </c>
      <c r="M175" s="15">
        <v>25.809334194400002</v>
      </c>
      <c r="N175" s="15">
        <v>-80.232118515500005</v>
      </c>
      <c r="O175" s="16">
        <v>25.483360309999998</v>
      </c>
      <c r="P175" s="16">
        <v>-80.135562665600006</v>
      </c>
      <c r="Q175" s="12" t="s">
        <v>961</v>
      </c>
      <c r="R175" s="12" t="s">
        <v>962</v>
      </c>
      <c r="S175" s="12">
        <f t="shared" si="6"/>
        <v>2008</v>
      </c>
      <c r="T175" s="60" t="str">
        <f t="shared" si="7"/>
        <v>Monday</v>
      </c>
      <c r="U175" s="17">
        <v>10000</v>
      </c>
      <c r="V175" s="106"/>
      <c r="W175" s="117"/>
      <c r="X175" s="118"/>
    </row>
    <row r="176" spans="1:24" ht="16.5" thickBot="1" x14ac:dyDescent="0.3">
      <c r="A176" s="107">
        <f t="shared" si="8"/>
        <v>175</v>
      </c>
      <c r="B176" s="85" t="s">
        <v>21</v>
      </c>
      <c r="C176" s="13">
        <v>39798</v>
      </c>
      <c r="D176" s="12" t="s">
        <v>963</v>
      </c>
      <c r="E176" s="12" t="s">
        <v>964</v>
      </c>
      <c r="F176" s="12" t="s">
        <v>965</v>
      </c>
      <c r="G176" s="14">
        <v>0.5</v>
      </c>
      <c r="H176" s="12" t="s">
        <v>966</v>
      </c>
      <c r="I176" s="12" t="s">
        <v>790</v>
      </c>
      <c r="J176" s="12" t="s">
        <v>101</v>
      </c>
      <c r="K176" s="12" t="s">
        <v>967</v>
      </c>
      <c r="L176" s="12" t="s">
        <v>29</v>
      </c>
      <c r="M176" s="15">
        <v>26.514801800099999</v>
      </c>
      <c r="N176" s="15">
        <v>-80.0593529155</v>
      </c>
      <c r="O176" s="16">
        <v>26.305328648</v>
      </c>
      <c r="P176" s="16">
        <v>-80.033367049500001</v>
      </c>
      <c r="Q176" s="12" t="s">
        <v>968</v>
      </c>
      <c r="R176" s="12" t="s">
        <v>969</v>
      </c>
      <c r="S176" s="12">
        <f t="shared" si="6"/>
        <v>2008</v>
      </c>
      <c r="T176" s="60" t="str">
        <f t="shared" si="7"/>
        <v>Tuesday</v>
      </c>
      <c r="U176" s="17">
        <v>8000</v>
      </c>
      <c r="V176" s="106"/>
      <c r="W176" s="127"/>
      <c r="X176" s="124"/>
    </row>
    <row r="177" spans="1:24" ht="16.5" thickBot="1" x14ac:dyDescent="0.3">
      <c r="A177" s="107">
        <f t="shared" si="8"/>
        <v>176</v>
      </c>
      <c r="B177" s="83" t="s">
        <v>191</v>
      </c>
      <c r="C177" s="34">
        <v>39804</v>
      </c>
      <c r="D177" s="33" t="s">
        <v>970</v>
      </c>
      <c r="E177" s="33" t="s">
        <v>971</v>
      </c>
      <c r="F177" s="33" t="s">
        <v>972</v>
      </c>
      <c r="G177" s="35">
        <v>0.5</v>
      </c>
      <c r="H177" s="33" t="s">
        <v>973</v>
      </c>
      <c r="I177" s="33" t="s">
        <v>45</v>
      </c>
      <c r="J177" s="33" t="s">
        <v>46</v>
      </c>
      <c r="K177" s="33" t="s">
        <v>974</v>
      </c>
      <c r="L177" s="33" t="s">
        <v>29</v>
      </c>
      <c r="M177" s="36">
        <v>25.835589107299999</v>
      </c>
      <c r="N177" s="36">
        <v>-80.216838185200004</v>
      </c>
      <c r="O177" s="37">
        <v>25.500812078599999</v>
      </c>
      <c r="P177" s="37">
        <v>-80.130061746699994</v>
      </c>
      <c r="Q177" s="33" t="s">
        <v>975</v>
      </c>
      <c r="R177" s="33" t="s">
        <v>976</v>
      </c>
      <c r="S177" s="33">
        <f t="shared" si="6"/>
        <v>2008</v>
      </c>
      <c r="T177" s="33" t="str">
        <f t="shared" si="7"/>
        <v>Monday</v>
      </c>
      <c r="U177" s="38">
        <v>10000</v>
      </c>
      <c r="V177" s="108"/>
      <c r="W177" s="119">
        <f>SUM(U136:U177)</f>
        <v>565012</v>
      </c>
      <c r="X177" s="120">
        <v>2008</v>
      </c>
    </row>
    <row r="178" spans="1:24" x14ac:dyDescent="0.25">
      <c r="A178" s="107">
        <f t="shared" si="8"/>
        <v>177</v>
      </c>
      <c r="B178" s="84" t="s">
        <v>21</v>
      </c>
      <c r="C178" s="28">
        <v>39841</v>
      </c>
      <c r="D178" s="27" t="s">
        <v>32</v>
      </c>
      <c r="E178" s="27" t="s">
        <v>977</v>
      </c>
      <c r="F178" s="27" t="s">
        <v>34</v>
      </c>
      <c r="G178" s="29">
        <v>0.5</v>
      </c>
      <c r="H178" s="27" t="s">
        <v>978</v>
      </c>
      <c r="I178" s="27" t="s">
        <v>45</v>
      </c>
      <c r="J178" s="27" t="s">
        <v>46</v>
      </c>
      <c r="K178" s="27" t="s">
        <v>979</v>
      </c>
      <c r="L178" s="27" t="s">
        <v>29</v>
      </c>
      <c r="M178" s="30">
        <v>25.809157929400001</v>
      </c>
      <c r="N178" s="30">
        <v>-80.2075233435</v>
      </c>
      <c r="O178" s="31">
        <v>25.483296854500001</v>
      </c>
      <c r="P178" s="31">
        <v>-80.122708403499999</v>
      </c>
      <c r="Q178" s="27" t="s">
        <v>980</v>
      </c>
      <c r="R178" s="27" t="s">
        <v>981</v>
      </c>
      <c r="S178" s="12">
        <f t="shared" si="6"/>
        <v>2009</v>
      </c>
      <c r="T178" s="60" t="str">
        <f t="shared" si="7"/>
        <v>Wednesday</v>
      </c>
      <c r="U178" s="32">
        <v>13000</v>
      </c>
      <c r="V178" s="109"/>
      <c r="W178" s="128"/>
      <c r="X178" s="129"/>
    </row>
    <row r="179" spans="1:24" ht="31.5" x14ac:dyDescent="0.25">
      <c r="A179" s="107">
        <f t="shared" si="8"/>
        <v>178</v>
      </c>
      <c r="B179" s="85" t="s">
        <v>21</v>
      </c>
      <c r="C179" s="13">
        <v>39863</v>
      </c>
      <c r="D179" s="12" t="s">
        <v>982</v>
      </c>
      <c r="E179" s="12" t="s">
        <v>883</v>
      </c>
      <c r="F179" s="12" t="s">
        <v>884</v>
      </c>
      <c r="G179" s="14">
        <v>0.5</v>
      </c>
      <c r="H179" s="12" t="s">
        <v>983</v>
      </c>
      <c r="I179" s="12" t="s">
        <v>45</v>
      </c>
      <c r="J179" s="12" t="s">
        <v>46</v>
      </c>
      <c r="K179" s="12" t="s">
        <v>984</v>
      </c>
      <c r="L179" s="12" t="s">
        <v>29</v>
      </c>
      <c r="M179" s="15">
        <v>25.742673708000002</v>
      </c>
      <c r="N179" s="15">
        <v>-80.431673512299994</v>
      </c>
      <c r="O179" s="16">
        <v>25.443362534999999</v>
      </c>
      <c r="P179" s="16">
        <v>-80.255402464499994</v>
      </c>
      <c r="Q179" s="12" t="s">
        <v>985</v>
      </c>
      <c r="R179" s="12" t="s">
        <v>986</v>
      </c>
      <c r="S179" s="12">
        <f t="shared" si="6"/>
        <v>2009</v>
      </c>
      <c r="T179" s="60" t="str">
        <f t="shared" si="7"/>
        <v>Thursday</v>
      </c>
      <c r="U179" s="17">
        <v>36000</v>
      </c>
      <c r="V179" s="106"/>
      <c r="W179" s="121"/>
      <c r="X179" s="122"/>
    </row>
    <row r="180" spans="1:24" x14ac:dyDescent="0.25">
      <c r="A180" s="107">
        <f t="shared" si="8"/>
        <v>179</v>
      </c>
      <c r="B180" s="85" t="s">
        <v>21</v>
      </c>
      <c r="C180" s="13">
        <v>39904</v>
      </c>
      <c r="D180" s="12" t="s">
        <v>32</v>
      </c>
      <c r="E180" s="12" t="s">
        <v>977</v>
      </c>
      <c r="F180" s="12" t="s">
        <v>34</v>
      </c>
      <c r="G180" s="14">
        <v>0.5</v>
      </c>
      <c r="H180" s="12" t="s">
        <v>987</v>
      </c>
      <c r="I180" s="12" t="s">
        <v>988</v>
      </c>
      <c r="J180" s="12" t="s">
        <v>27</v>
      </c>
      <c r="K180" s="12" t="s">
        <v>989</v>
      </c>
      <c r="L180" s="12" t="s">
        <v>29</v>
      </c>
      <c r="M180" s="15">
        <v>26.0456831075</v>
      </c>
      <c r="N180" s="15">
        <v>-80.208950312599995</v>
      </c>
      <c r="O180" s="16">
        <v>26.024445918800001</v>
      </c>
      <c r="P180" s="16">
        <v>-80.123222112600004</v>
      </c>
      <c r="Q180" s="12" t="s">
        <v>990</v>
      </c>
      <c r="R180" s="12" t="s">
        <v>991</v>
      </c>
      <c r="S180" s="12">
        <f t="shared" si="6"/>
        <v>2009</v>
      </c>
      <c r="T180" s="60" t="str">
        <f t="shared" si="7"/>
        <v>Wednesday</v>
      </c>
      <c r="U180" s="17">
        <v>10000</v>
      </c>
      <c r="V180" s="106"/>
      <c r="W180" s="121"/>
      <c r="X180" s="122"/>
    </row>
    <row r="181" spans="1:24" x14ac:dyDescent="0.25">
      <c r="A181" s="107">
        <f t="shared" si="8"/>
        <v>180</v>
      </c>
      <c r="B181" s="85" t="s">
        <v>21</v>
      </c>
      <c r="C181" s="13">
        <v>39960</v>
      </c>
      <c r="D181" s="12" t="s">
        <v>992</v>
      </c>
      <c r="E181" s="12" t="s">
        <v>993</v>
      </c>
      <c r="F181" s="12" t="s">
        <v>403</v>
      </c>
      <c r="G181" s="14">
        <v>0.5</v>
      </c>
      <c r="H181" s="12" t="s">
        <v>994</v>
      </c>
      <c r="I181" s="12" t="s">
        <v>45</v>
      </c>
      <c r="J181" s="12" t="s">
        <v>46</v>
      </c>
      <c r="K181" s="12" t="s">
        <v>995</v>
      </c>
      <c r="L181" s="12" t="s">
        <v>29</v>
      </c>
      <c r="M181" s="15">
        <v>25.732747631500001</v>
      </c>
      <c r="N181" s="15">
        <v>-80.349947366500004</v>
      </c>
      <c r="O181" s="16">
        <v>25.435789147200001</v>
      </c>
      <c r="P181" s="16">
        <v>-80.205981051999998</v>
      </c>
      <c r="Q181" s="12" t="s">
        <v>111</v>
      </c>
      <c r="R181" s="12" t="s">
        <v>996</v>
      </c>
      <c r="S181" s="12">
        <f t="shared" si="6"/>
        <v>2009</v>
      </c>
      <c r="T181" s="60" t="str">
        <f t="shared" si="7"/>
        <v>Wednesday</v>
      </c>
      <c r="U181" s="17">
        <v>8000</v>
      </c>
      <c r="V181" s="106"/>
      <c r="W181" s="121"/>
      <c r="X181" s="122"/>
    </row>
    <row r="182" spans="1:24" x14ac:dyDescent="0.25">
      <c r="A182" s="107">
        <f t="shared" si="8"/>
        <v>181</v>
      </c>
      <c r="B182" s="85" t="s">
        <v>21</v>
      </c>
      <c r="C182" s="13">
        <v>40001</v>
      </c>
      <c r="D182" s="12" t="s">
        <v>997</v>
      </c>
      <c r="E182" s="12" t="s">
        <v>998</v>
      </c>
      <c r="F182" s="12" t="s">
        <v>999</v>
      </c>
      <c r="G182" s="14">
        <v>0.5</v>
      </c>
      <c r="H182" s="12" t="s">
        <v>1000</v>
      </c>
      <c r="I182" s="12" t="s">
        <v>45</v>
      </c>
      <c r="J182" s="12" t="s">
        <v>46</v>
      </c>
      <c r="K182" s="12" t="s">
        <v>1001</v>
      </c>
      <c r="L182" s="12" t="s">
        <v>29</v>
      </c>
      <c r="M182" s="15">
        <v>25.8403335014</v>
      </c>
      <c r="N182" s="15">
        <v>-80.249650278199994</v>
      </c>
      <c r="O182" s="16">
        <v>25.502520060399998</v>
      </c>
      <c r="P182" s="16">
        <v>-80.145874100300006</v>
      </c>
      <c r="Q182" s="12" t="s">
        <v>1002</v>
      </c>
      <c r="R182" s="12" t="s">
        <v>1003</v>
      </c>
      <c r="S182" s="12">
        <f t="shared" si="6"/>
        <v>2009</v>
      </c>
      <c r="T182" s="60" t="str">
        <f t="shared" si="7"/>
        <v>Tuesday</v>
      </c>
      <c r="U182" s="17">
        <v>13000</v>
      </c>
      <c r="V182" s="106"/>
      <c r="W182" s="121"/>
      <c r="X182" s="122"/>
    </row>
    <row r="183" spans="1:24" x14ac:dyDescent="0.25">
      <c r="A183" s="107">
        <f t="shared" si="8"/>
        <v>182</v>
      </c>
      <c r="B183" s="85" t="s">
        <v>21</v>
      </c>
      <c r="C183" s="13">
        <v>40003</v>
      </c>
      <c r="D183" s="12" t="s">
        <v>1004</v>
      </c>
      <c r="E183" s="12" t="s">
        <v>1005</v>
      </c>
      <c r="F183" s="12" t="s">
        <v>1006</v>
      </c>
      <c r="G183" s="18">
        <v>0.41666666666666702</v>
      </c>
      <c r="H183" s="12" t="s">
        <v>1007</v>
      </c>
      <c r="I183" s="12" t="s">
        <v>45</v>
      </c>
      <c r="J183" s="12" t="s">
        <v>46</v>
      </c>
      <c r="K183" s="12" t="s">
        <v>1008</v>
      </c>
      <c r="L183" s="12" t="s">
        <v>1009</v>
      </c>
      <c r="M183" s="15">
        <v>25.792413889999999</v>
      </c>
      <c r="N183" s="15">
        <v>-80.188861110000005</v>
      </c>
      <c r="O183" s="16">
        <v>25.473244389200001</v>
      </c>
      <c r="P183" s="16">
        <v>-80.112004134000003</v>
      </c>
      <c r="Q183" s="12" t="s">
        <v>1010</v>
      </c>
      <c r="R183" s="12" t="s">
        <v>1011</v>
      </c>
      <c r="S183" s="12">
        <f t="shared" si="6"/>
        <v>2009</v>
      </c>
      <c r="T183" s="60" t="str">
        <f t="shared" si="7"/>
        <v>Thursday</v>
      </c>
      <c r="U183" s="17">
        <v>36000</v>
      </c>
      <c r="V183" s="106"/>
      <c r="W183" s="121"/>
      <c r="X183" s="122"/>
    </row>
    <row r="184" spans="1:24" x14ac:dyDescent="0.25">
      <c r="A184" s="107">
        <f t="shared" si="8"/>
        <v>183</v>
      </c>
      <c r="B184" s="85" t="s">
        <v>21</v>
      </c>
      <c r="C184" s="13">
        <v>40004</v>
      </c>
      <c r="D184" s="12" t="s">
        <v>1012</v>
      </c>
      <c r="E184" s="12" t="s">
        <v>1013</v>
      </c>
      <c r="F184" s="12" t="s">
        <v>24</v>
      </c>
      <c r="G184" s="14">
        <v>0.5</v>
      </c>
      <c r="H184" s="12" t="s">
        <v>1014</v>
      </c>
      <c r="I184" s="12" t="s">
        <v>207</v>
      </c>
      <c r="J184" s="12" t="s">
        <v>27</v>
      </c>
      <c r="K184" s="12" t="s">
        <v>1015</v>
      </c>
      <c r="L184" s="12" t="s">
        <v>29</v>
      </c>
      <c r="M184" s="15">
        <v>26.134480592500001</v>
      </c>
      <c r="N184" s="15">
        <v>-80.218392597100006</v>
      </c>
      <c r="O184" s="16">
        <v>26.080413013200001</v>
      </c>
      <c r="P184" s="16">
        <v>-80.130621334899999</v>
      </c>
      <c r="Q184" s="12" t="s">
        <v>111</v>
      </c>
      <c r="R184" s="12" t="s">
        <v>1016</v>
      </c>
      <c r="S184" s="12">
        <f t="shared" si="6"/>
        <v>2009</v>
      </c>
      <c r="T184" s="60" t="str">
        <f t="shared" si="7"/>
        <v>Friday</v>
      </c>
      <c r="U184" s="17">
        <v>8000</v>
      </c>
      <c r="V184" s="106"/>
      <c r="W184" s="121"/>
      <c r="X184" s="122"/>
    </row>
    <row r="185" spans="1:24" x14ac:dyDescent="0.25">
      <c r="A185" s="107">
        <f t="shared" si="8"/>
        <v>184</v>
      </c>
      <c r="B185" s="85" t="s">
        <v>21</v>
      </c>
      <c r="C185" s="13">
        <v>40022</v>
      </c>
      <c r="D185" s="12" t="s">
        <v>1017</v>
      </c>
      <c r="E185" s="12" t="s">
        <v>1018</v>
      </c>
      <c r="F185" s="12" t="s">
        <v>738</v>
      </c>
      <c r="G185" s="18">
        <v>0.60416666666666696</v>
      </c>
      <c r="H185" s="12" t="s">
        <v>1019</v>
      </c>
      <c r="I185" s="12" t="s">
        <v>262</v>
      </c>
      <c r="J185" s="12" t="s">
        <v>27</v>
      </c>
      <c r="K185" s="12" t="s">
        <v>1020</v>
      </c>
      <c r="L185" s="12" t="s">
        <v>29</v>
      </c>
      <c r="M185" s="15">
        <v>26.141540751299999</v>
      </c>
      <c r="N185" s="15">
        <v>-80.119838764199997</v>
      </c>
      <c r="O185" s="16">
        <v>26.082954670399999</v>
      </c>
      <c r="P185" s="16">
        <v>-80.071141955200005</v>
      </c>
      <c r="Q185" s="12" t="s">
        <v>1021</v>
      </c>
      <c r="R185" s="12" t="s">
        <v>1022</v>
      </c>
      <c r="S185" s="12">
        <f t="shared" si="6"/>
        <v>2009</v>
      </c>
      <c r="T185" s="60" t="str">
        <f t="shared" si="7"/>
        <v>Tuesday</v>
      </c>
      <c r="U185" s="17">
        <v>7000</v>
      </c>
      <c r="V185" s="106"/>
      <c r="W185" s="121"/>
      <c r="X185" s="122"/>
    </row>
    <row r="186" spans="1:24" x14ac:dyDescent="0.25">
      <c r="A186" s="107">
        <f t="shared" si="8"/>
        <v>185</v>
      </c>
      <c r="B186" s="85" t="s">
        <v>21</v>
      </c>
      <c r="C186" s="13">
        <v>40059</v>
      </c>
      <c r="D186" s="12" t="s">
        <v>1023</v>
      </c>
      <c r="E186" s="12" t="s">
        <v>1023</v>
      </c>
      <c r="F186" s="12" t="s">
        <v>1024</v>
      </c>
      <c r="G186" s="14">
        <v>0.5</v>
      </c>
      <c r="H186" s="12" t="s">
        <v>1025</v>
      </c>
      <c r="I186" s="12" t="s">
        <v>45</v>
      </c>
      <c r="J186" s="12" t="s">
        <v>46</v>
      </c>
      <c r="K186" s="12" t="s">
        <v>1026</v>
      </c>
      <c r="L186" s="12" t="s">
        <v>29</v>
      </c>
      <c r="M186" s="15">
        <v>25.829969127599998</v>
      </c>
      <c r="N186" s="15">
        <v>-80.187821313300006</v>
      </c>
      <c r="O186" s="16">
        <v>25.494788885999998</v>
      </c>
      <c r="P186" s="16">
        <v>-80.111615672900001</v>
      </c>
      <c r="Q186" s="12" t="s">
        <v>1027</v>
      </c>
      <c r="R186" s="12" t="s">
        <v>1028</v>
      </c>
      <c r="S186" s="12">
        <f t="shared" si="6"/>
        <v>2009</v>
      </c>
      <c r="T186" s="60" t="str">
        <f t="shared" si="7"/>
        <v>Thursday</v>
      </c>
      <c r="U186" s="17">
        <v>8000</v>
      </c>
      <c r="V186" s="106"/>
      <c r="W186" s="121"/>
      <c r="X186" s="122"/>
    </row>
    <row r="187" spans="1:24" ht="63" x14ac:dyDescent="0.25">
      <c r="A187" s="107">
        <f t="shared" si="8"/>
        <v>186</v>
      </c>
      <c r="B187" s="85" t="s">
        <v>21</v>
      </c>
      <c r="C187" s="13">
        <v>40066</v>
      </c>
      <c r="D187" s="12" t="s">
        <v>1029</v>
      </c>
      <c r="E187" s="12" t="s">
        <v>1030</v>
      </c>
      <c r="F187" s="12" t="s">
        <v>1031</v>
      </c>
      <c r="G187" s="14">
        <v>0.5</v>
      </c>
      <c r="H187" s="12" t="s">
        <v>1032</v>
      </c>
      <c r="I187" s="12" t="s">
        <v>109</v>
      </c>
      <c r="J187" s="12" t="s">
        <v>27</v>
      </c>
      <c r="K187" s="12" t="s">
        <v>1033</v>
      </c>
      <c r="L187" s="12" t="s">
        <v>29</v>
      </c>
      <c r="M187" s="15">
        <v>26.0714075307</v>
      </c>
      <c r="N187" s="15">
        <v>-80.215368267299993</v>
      </c>
      <c r="O187" s="16">
        <v>26.0417067112</v>
      </c>
      <c r="P187" s="16">
        <v>-80.125532576400005</v>
      </c>
      <c r="Q187" s="12" t="s">
        <v>1034</v>
      </c>
      <c r="R187" s="12" t="s">
        <v>1035</v>
      </c>
      <c r="S187" s="12">
        <f t="shared" si="6"/>
        <v>2009</v>
      </c>
      <c r="T187" s="60" t="str">
        <f t="shared" si="7"/>
        <v>Thursday</v>
      </c>
      <c r="U187" s="17">
        <v>70000</v>
      </c>
      <c r="V187" s="106"/>
      <c r="W187" s="121"/>
      <c r="X187" s="122"/>
    </row>
    <row r="188" spans="1:24" x14ac:dyDescent="0.25">
      <c r="A188" s="107">
        <f t="shared" si="8"/>
        <v>187</v>
      </c>
      <c r="B188" s="85" t="s">
        <v>21</v>
      </c>
      <c r="C188" s="13">
        <v>40071</v>
      </c>
      <c r="D188" s="12" t="s">
        <v>1036</v>
      </c>
      <c r="E188" s="12" t="s">
        <v>1037</v>
      </c>
      <c r="F188" s="12" t="s">
        <v>1038</v>
      </c>
      <c r="G188" s="14">
        <v>0.5</v>
      </c>
      <c r="H188" s="12" t="s">
        <v>1039</v>
      </c>
      <c r="I188" s="12" t="s">
        <v>275</v>
      </c>
      <c r="J188" s="12" t="s">
        <v>27</v>
      </c>
      <c r="K188" s="12" t="s">
        <v>1040</v>
      </c>
      <c r="L188" s="12" t="s">
        <v>29</v>
      </c>
      <c r="M188" s="15">
        <v>25.991584610499999</v>
      </c>
      <c r="N188" s="15">
        <v>-80.165257631299994</v>
      </c>
      <c r="O188" s="16">
        <v>25.5929704598</v>
      </c>
      <c r="P188" s="16">
        <v>-80.0954927473</v>
      </c>
      <c r="Q188" s="12" t="s">
        <v>1041</v>
      </c>
      <c r="R188" s="12" t="s">
        <v>1042</v>
      </c>
      <c r="S188" s="12">
        <f t="shared" si="6"/>
        <v>2009</v>
      </c>
      <c r="T188" s="60" t="str">
        <f t="shared" si="7"/>
        <v>Tuesday</v>
      </c>
      <c r="U188" s="17">
        <v>7000</v>
      </c>
      <c r="V188" s="106"/>
      <c r="W188" s="121"/>
      <c r="X188" s="122"/>
    </row>
    <row r="189" spans="1:24" x14ac:dyDescent="0.25">
      <c r="A189" s="107">
        <f t="shared" si="8"/>
        <v>188</v>
      </c>
      <c r="B189" s="85" t="s">
        <v>21</v>
      </c>
      <c r="C189" s="13">
        <v>40078</v>
      </c>
      <c r="D189" s="12" t="s">
        <v>1043</v>
      </c>
      <c r="E189" s="12" t="s">
        <v>883</v>
      </c>
      <c r="F189" s="12" t="s">
        <v>1044</v>
      </c>
      <c r="G189" s="14">
        <v>0.5</v>
      </c>
      <c r="H189" s="12" t="s">
        <v>1045</v>
      </c>
      <c r="I189" s="12" t="s">
        <v>45</v>
      </c>
      <c r="J189" s="12" t="s">
        <v>46</v>
      </c>
      <c r="K189" s="12" t="s">
        <v>1046</v>
      </c>
      <c r="L189" s="12" t="s">
        <v>29</v>
      </c>
      <c r="M189" s="15">
        <v>25.759102007199999</v>
      </c>
      <c r="N189" s="15">
        <v>-80.202696302000007</v>
      </c>
      <c r="O189" s="16">
        <v>25.4532767225</v>
      </c>
      <c r="P189" s="16">
        <v>-80.120970668799998</v>
      </c>
      <c r="Q189" s="12" t="s">
        <v>1047</v>
      </c>
      <c r="R189" s="12" t="s">
        <v>1048</v>
      </c>
      <c r="S189" s="12">
        <f t="shared" si="6"/>
        <v>2009</v>
      </c>
      <c r="T189" s="60" t="str">
        <f t="shared" si="7"/>
        <v>Tuesday</v>
      </c>
      <c r="U189" s="17">
        <v>10000</v>
      </c>
      <c r="V189" s="106"/>
      <c r="W189" s="121"/>
      <c r="X189" s="122"/>
    </row>
    <row r="190" spans="1:24" x14ac:dyDescent="0.25">
      <c r="A190" s="107">
        <f t="shared" si="8"/>
        <v>189</v>
      </c>
      <c r="B190" s="85" t="s">
        <v>21</v>
      </c>
      <c r="C190" s="13">
        <v>40081</v>
      </c>
      <c r="D190" s="12" t="s">
        <v>1049</v>
      </c>
      <c r="E190" s="12" t="s">
        <v>1050</v>
      </c>
      <c r="F190" s="12" t="s">
        <v>1051</v>
      </c>
      <c r="G190" s="14">
        <v>0.5</v>
      </c>
      <c r="H190" s="12" t="s">
        <v>1052</v>
      </c>
      <c r="I190" s="12" t="s">
        <v>207</v>
      </c>
      <c r="J190" s="12" t="s">
        <v>27</v>
      </c>
      <c r="K190" s="12" t="s">
        <v>1053</v>
      </c>
      <c r="L190" s="12" t="s">
        <v>29</v>
      </c>
      <c r="M190" s="15">
        <v>26.1074269018</v>
      </c>
      <c r="N190" s="15">
        <v>-80.281738397799998</v>
      </c>
      <c r="O190" s="16">
        <v>26.0626736846</v>
      </c>
      <c r="P190" s="16">
        <v>-80.165425823299998</v>
      </c>
      <c r="Q190" s="12" t="s">
        <v>642</v>
      </c>
      <c r="R190" s="12" t="s">
        <v>1054</v>
      </c>
      <c r="S190" s="12">
        <f t="shared" si="6"/>
        <v>2009</v>
      </c>
      <c r="T190" s="60" t="str">
        <f t="shared" si="7"/>
        <v>Friday</v>
      </c>
      <c r="U190" s="17">
        <v>13000</v>
      </c>
      <c r="V190" s="106"/>
      <c r="W190" s="121"/>
      <c r="X190" s="122"/>
    </row>
    <row r="191" spans="1:24" x14ac:dyDescent="0.25">
      <c r="A191" s="107">
        <f t="shared" si="8"/>
        <v>190</v>
      </c>
      <c r="B191" s="85" t="s">
        <v>21</v>
      </c>
      <c r="C191" s="13">
        <v>40086</v>
      </c>
      <c r="D191" s="12" t="s">
        <v>32</v>
      </c>
      <c r="E191" s="12" t="s">
        <v>977</v>
      </c>
      <c r="F191" s="12" t="s">
        <v>34</v>
      </c>
      <c r="G191" s="14">
        <v>0.5</v>
      </c>
      <c r="H191" s="12" t="s">
        <v>1055</v>
      </c>
      <c r="I191" s="12" t="s">
        <v>135</v>
      </c>
      <c r="J191" s="12" t="s">
        <v>27</v>
      </c>
      <c r="K191" s="12" t="s">
        <v>1056</v>
      </c>
      <c r="L191" s="12" t="s">
        <v>29</v>
      </c>
      <c r="M191" s="15">
        <v>26.231643753099998</v>
      </c>
      <c r="N191" s="15">
        <v>-80.100877985500006</v>
      </c>
      <c r="O191" s="16">
        <v>26.1353917512</v>
      </c>
      <c r="P191" s="16">
        <v>-80.060316074900001</v>
      </c>
      <c r="Q191" s="12" t="s">
        <v>1057</v>
      </c>
      <c r="R191" s="12" t="s">
        <v>1058</v>
      </c>
      <c r="S191" s="12">
        <f t="shared" si="6"/>
        <v>2009</v>
      </c>
      <c r="T191" s="60" t="str">
        <f t="shared" si="7"/>
        <v>Wednesday</v>
      </c>
      <c r="U191" s="17">
        <v>9000</v>
      </c>
      <c r="V191" s="106"/>
      <c r="W191" s="121"/>
      <c r="X191" s="122"/>
    </row>
    <row r="192" spans="1:24" x14ac:dyDescent="0.25">
      <c r="A192" s="107">
        <f t="shared" si="8"/>
        <v>191</v>
      </c>
      <c r="B192" s="85" t="s">
        <v>21</v>
      </c>
      <c r="C192" s="13">
        <v>40087</v>
      </c>
      <c r="D192" s="12" t="s">
        <v>1059</v>
      </c>
      <c r="E192" s="12" t="s">
        <v>1060</v>
      </c>
      <c r="F192" s="12" t="s">
        <v>302</v>
      </c>
      <c r="G192" s="14">
        <v>0.5</v>
      </c>
      <c r="H192" s="12" t="s">
        <v>1061</v>
      </c>
      <c r="I192" s="12" t="s">
        <v>45</v>
      </c>
      <c r="J192" s="12" t="s">
        <v>46</v>
      </c>
      <c r="K192" s="12" t="s">
        <v>102</v>
      </c>
      <c r="L192" s="12" t="s">
        <v>29</v>
      </c>
      <c r="M192" s="15">
        <v>25.6736992847</v>
      </c>
      <c r="N192" s="15">
        <v>-80.326943991899995</v>
      </c>
      <c r="O192" s="16">
        <v>25.402531742299999</v>
      </c>
      <c r="P192" s="16">
        <v>-80.193699836999997</v>
      </c>
      <c r="Q192" s="12" t="s">
        <v>1062</v>
      </c>
      <c r="R192" s="12" t="s">
        <v>1063</v>
      </c>
      <c r="S192" s="12">
        <f t="shared" si="6"/>
        <v>2009</v>
      </c>
      <c r="T192" s="60" t="str">
        <f t="shared" si="7"/>
        <v>Thursday</v>
      </c>
      <c r="U192" s="17">
        <v>9000</v>
      </c>
      <c r="V192" s="106"/>
      <c r="W192" s="121"/>
      <c r="X192" s="122"/>
    </row>
    <row r="193" spans="1:24" x14ac:dyDescent="0.25">
      <c r="A193" s="107">
        <f t="shared" si="8"/>
        <v>192</v>
      </c>
      <c r="B193" s="85" t="s">
        <v>21</v>
      </c>
      <c r="C193" s="13">
        <v>40091</v>
      </c>
      <c r="D193" s="12" t="s">
        <v>32</v>
      </c>
      <c r="E193" s="12" t="s">
        <v>977</v>
      </c>
      <c r="F193" s="12" t="s">
        <v>34</v>
      </c>
      <c r="G193" s="14">
        <v>0.5</v>
      </c>
      <c r="H193" s="12" t="s">
        <v>1064</v>
      </c>
      <c r="I193" s="12" t="s">
        <v>124</v>
      </c>
      <c r="J193" s="12" t="s">
        <v>101</v>
      </c>
      <c r="K193" s="12" t="s">
        <v>1065</v>
      </c>
      <c r="L193" s="12" t="s">
        <v>29</v>
      </c>
      <c r="M193" s="15">
        <v>26.421258799099999</v>
      </c>
      <c r="N193" s="15">
        <v>-80.094585482599996</v>
      </c>
      <c r="O193" s="16">
        <v>26.251653167699999</v>
      </c>
      <c r="P193" s="16">
        <v>-80.054050773699998</v>
      </c>
      <c r="Q193" s="12" t="s">
        <v>1066</v>
      </c>
      <c r="R193" s="12" t="s">
        <v>1067</v>
      </c>
      <c r="S193" s="12">
        <f t="shared" si="6"/>
        <v>2009</v>
      </c>
      <c r="T193" s="60" t="str">
        <f t="shared" si="7"/>
        <v>Monday</v>
      </c>
      <c r="U193" s="17">
        <v>10000</v>
      </c>
      <c r="V193" s="106"/>
      <c r="W193" s="121"/>
      <c r="X193" s="122"/>
    </row>
    <row r="194" spans="1:24" ht="31.5" x14ac:dyDescent="0.25">
      <c r="A194" s="107">
        <f t="shared" si="8"/>
        <v>193</v>
      </c>
      <c r="B194" s="85" t="s">
        <v>21</v>
      </c>
      <c r="C194" s="13">
        <v>40091</v>
      </c>
      <c r="D194" s="12" t="s">
        <v>1068</v>
      </c>
      <c r="E194" s="12" t="s">
        <v>1069</v>
      </c>
      <c r="F194" s="12" t="s">
        <v>1070</v>
      </c>
      <c r="G194" s="18">
        <v>4.1666666666666699E-2</v>
      </c>
      <c r="H194" s="12" t="s">
        <v>1071</v>
      </c>
      <c r="I194" s="12" t="s">
        <v>545</v>
      </c>
      <c r="J194" s="12" t="s">
        <v>546</v>
      </c>
      <c r="K194" s="12" t="s">
        <v>1072</v>
      </c>
      <c r="L194" s="12" t="s">
        <v>1073</v>
      </c>
      <c r="M194" s="15">
        <v>28.563604609999999</v>
      </c>
      <c r="N194" s="15">
        <v>-81.369130799999994</v>
      </c>
      <c r="O194" s="16">
        <v>28.334897664</v>
      </c>
      <c r="P194" s="16">
        <v>-81.220887086999994</v>
      </c>
      <c r="Q194" s="12" t="s">
        <v>1074</v>
      </c>
      <c r="R194" s="12" t="s">
        <v>102</v>
      </c>
      <c r="S194" s="12">
        <f t="shared" ref="S194:S257" si="9">YEAR(C194)</f>
        <v>2009</v>
      </c>
      <c r="T194" s="60" t="str">
        <f t="shared" ref="T194:T257" si="10">CHOOSE(WEEKDAY(C194),"Sunday","Monday","Tuesday","Wednesday","Thursday","Friday","Saturday")</f>
        <v>Monday</v>
      </c>
      <c r="U194" s="17">
        <v>79200</v>
      </c>
      <c r="V194" s="106"/>
      <c r="W194" s="121"/>
      <c r="X194" s="122"/>
    </row>
    <row r="195" spans="1:24" x14ac:dyDescent="0.25">
      <c r="A195" s="107">
        <f t="shared" ref="A195:A258" si="11">A194+1</f>
        <v>194</v>
      </c>
      <c r="B195" s="85" t="s">
        <v>430</v>
      </c>
      <c r="C195" s="13">
        <v>40094</v>
      </c>
      <c r="D195" s="12" t="s">
        <v>1029</v>
      </c>
      <c r="E195" s="12" t="s">
        <v>1030</v>
      </c>
      <c r="F195" s="12" t="s">
        <v>1031</v>
      </c>
      <c r="G195" s="14">
        <v>0.5</v>
      </c>
      <c r="H195" s="12" t="s">
        <v>1075</v>
      </c>
      <c r="I195" s="12" t="s">
        <v>109</v>
      </c>
      <c r="J195" s="12" t="s">
        <v>27</v>
      </c>
      <c r="K195" s="12" t="s">
        <v>1076</v>
      </c>
      <c r="L195" s="12" t="s">
        <v>29</v>
      </c>
      <c r="M195" s="15">
        <v>26.1173334207</v>
      </c>
      <c r="N195" s="15">
        <v>-80.332289128100001</v>
      </c>
      <c r="O195" s="16">
        <v>26.070240031299999</v>
      </c>
      <c r="P195" s="16">
        <v>-80.195624086199999</v>
      </c>
      <c r="Q195" s="12" t="s">
        <v>1077</v>
      </c>
      <c r="R195" s="12" t="s">
        <v>1076</v>
      </c>
      <c r="S195" s="12">
        <f t="shared" si="9"/>
        <v>2009</v>
      </c>
      <c r="T195" s="60" t="str">
        <f t="shared" si="10"/>
        <v>Thursday</v>
      </c>
      <c r="U195" s="17">
        <v>0</v>
      </c>
      <c r="V195" s="106"/>
      <c r="W195" s="121"/>
      <c r="X195" s="122"/>
    </row>
    <row r="196" spans="1:24" x14ac:dyDescent="0.25">
      <c r="A196" s="107">
        <f t="shared" si="11"/>
        <v>195</v>
      </c>
      <c r="B196" s="85" t="s">
        <v>21</v>
      </c>
      <c r="C196" s="13">
        <v>40097</v>
      </c>
      <c r="D196" s="12" t="s">
        <v>1078</v>
      </c>
      <c r="E196" s="12" t="s">
        <v>1079</v>
      </c>
      <c r="F196" s="12" t="s">
        <v>1080</v>
      </c>
      <c r="G196" s="18">
        <v>4.1666666666666699E-2</v>
      </c>
      <c r="H196" s="12" t="s">
        <v>1081</v>
      </c>
      <c r="I196" s="12" t="s">
        <v>45</v>
      </c>
      <c r="J196" s="12" t="s">
        <v>46</v>
      </c>
      <c r="K196" s="12" t="s">
        <v>29</v>
      </c>
      <c r="L196" s="12" t="s">
        <v>29</v>
      </c>
      <c r="M196" s="15">
        <v>25.848769440000002</v>
      </c>
      <c r="N196" s="15">
        <v>-80.195669440000003</v>
      </c>
      <c r="O196" s="16">
        <v>25.505557</v>
      </c>
      <c r="P196" s="16">
        <v>-80.114440999999999</v>
      </c>
      <c r="Q196" s="12" t="s">
        <v>1082</v>
      </c>
      <c r="R196" s="12" t="s">
        <v>29</v>
      </c>
      <c r="S196" s="12">
        <f t="shared" si="9"/>
        <v>2009</v>
      </c>
      <c r="T196" s="60" t="str">
        <f t="shared" si="10"/>
        <v>Sunday</v>
      </c>
      <c r="U196" s="17">
        <v>15000</v>
      </c>
      <c r="V196" s="106"/>
      <c r="W196" s="121"/>
      <c r="X196" s="122"/>
    </row>
    <row r="197" spans="1:24" x14ac:dyDescent="0.25">
      <c r="A197" s="107">
        <f t="shared" si="11"/>
        <v>196</v>
      </c>
      <c r="B197" s="85" t="s">
        <v>21</v>
      </c>
      <c r="C197" s="13">
        <v>40098</v>
      </c>
      <c r="D197" s="12" t="s">
        <v>658</v>
      </c>
      <c r="E197" s="12" t="s">
        <v>659</v>
      </c>
      <c r="F197" s="12" t="s">
        <v>1083</v>
      </c>
      <c r="G197" s="14">
        <v>0.5</v>
      </c>
      <c r="H197" s="12" t="s">
        <v>1084</v>
      </c>
      <c r="I197" s="12" t="s">
        <v>45</v>
      </c>
      <c r="J197" s="12" t="s">
        <v>46</v>
      </c>
      <c r="K197" s="12" t="s">
        <v>1085</v>
      </c>
      <c r="L197" s="12" t="s">
        <v>29</v>
      </c>
      <c r="M197" s="15">
        <v>25.693436549200001</v>
      </c>
      <c r="N197" s="15">
        <v>-80.2836053101</v>
      </c>
      <c r="O197" s="16">
        <v>25.413637157699998</v>
      </c>
      <c r="P197" s="16">
        <v>-80.170097911799999</v>
      </c>
      <c r="Q197" s="12" t="s">
        <v>1086</v>
      </c>
      <c r="R197" s="12" t="s">
        <v>1087</v>
      </c>
      <c r="S197" s="12">
        <f t="shared" si="9"/>
        <v>2009</v>
      </c>
      <c r="T197" s="60" t="str">
        <f t="shared" si="10"/>
        <v>Monday</v>
      </c>
      <c r="U197" s="17">
        <v>14000</v>
      </c>
      <c r="V197" s="106"/>
      <c r="W197" s="121"/>
      <c r="X197" s="122"/>
    </row>
    <row r="198" spans="1:24" x14ac:dyDescent="0.25">
      <c r="A198" s="107">
        <f t="shared" si="11"/>
        <v>197</v>
      </c>
      <c r="B198" s="85" t="s">
        <v>21</v>
      </c>
      <c r="C198" s="13">
        <v>40101</v>
      </c>
      <c r="D198" s="12" t="s">
        <v>1088</v>
      </c>
      <c r="E198" s="12" t="s">
        <v>1089</v>
      </c>
      <c r="F198" s="12" t="s">
        <v>144</v>
      </c>
      <c r="G198" s="14">
        <v>0.5</v>
      </c>
      <c r="H198" s="12" t="s">
        <v>1090</v>
      </c>
      <c r="I198" s="12" t="s">
        <v>262</v>
      </c>
      <c r="J198" s="12" t="s">
        <v>27</v>
      </c>
      <c r="K198" s="12" t="s">
        <v>1091</v>
      </c>
      <c r="L198" s="12" t="s">
        <v>29</v>
      </c>
      <c r="M198" s="15">
        <v>26.0814662222</v>
      </c>
      <c r="N198" s="15">
        <v>-80.124082440600006</v>
      </c>
      <c r="O198" s="16">
        <v>26.045327839999999</v>
      </c>
      <c r="P198" s="16">
        <v>-80.072669678500006</v>
      </c>
      <c r="Q198" s="12" t="s">
        <v>1092</v>
      </c>
      <c r="R198" s="12" t="s">
        <v>1093</v>
      </c>
      <c r="S198" s="12">
        <f t="shared" si="9"/>
        <v>2009</v>
      </c>
      <c r="T198" s="60" t="str">
        <f t="shared" si="10"/>
        <v>Thursday</v>
      </c>
      <c r="U198" s="17">
        <v>15000</v>
      </c>
      <c r="V198" s="106"/>
      <c r="W198" s="121"/>
      <c r="X198" s="122"/>
    </row>
    <row r="199" spans="1:24" x14ac:dyDescent="0.25">
      <c r="A199" s="107">
        <f t="shared" si="11"/>
        <v>198</v>
      </c>
      <c r="B199" s="85" t="s">
        <v>21</v>
      </c>
      <c r="C199" s="13">
        <v>40102</v>
      </c>
      <c r="D199" s="12" t="s">
        <v>1094</v>
      </c>
      <c r="E199" s="12" t="s">
        <v>1095</v>
      </c>
      <c r="F199" s="12" t="s">
        <v>1096</v>
      </c>
      <c r="G199" s="18">
        <v>0.5</v>
      </c>
      <c r="H199" s="12" t="s">
        <v>1097</v>
      </c>
      <c r="I199" s="12" t="s">
        <v>262</v>
      </c>
      <c r="J199" s="12" t="s">
        <v>27</v>
      </c>
      <c r="K199" s="12" t="s">
        <v>1098</v>
      </c>
      <c r="L199" s="12" t="s">
        <v>1099</v>
      </c>
      <c r="M199" s="15">
        <v>26.103671561399999</v>
      </c>
      <c r="N199" s="15">
        <v>-80.201594623299997</v>
      </c>
      <c r="O199" s="16">
        <v>26.0613217621</v>
      </c>
      <c r="P199" s="16">
        <v>-80.120574064199999</v>
      </c>
      <c r="Q199" s="12" t="s">
        <v>1100</v>
      </c>
      <c r="R199" s="12" t="s">
        <v>1101</v>
      </c>
      <c r="S199" s="12">
        <f t="shared" si="9"/>
        <v>2009</v>
      </c>
      <c r="T199" s="60" t="str">
        <f t="shared" si="10"/>
        <v>Friday</v>
      </c>
      <c r="U199" s="17">
        <v>8500</v>
      </c>
      <c r="V199" s="106"/>
      <c r="W199" s="121"/>
      <c r="X199" s="122"/>
    </row>
    <row r="200" spans="1:24" ht="47.25" x14ac:dyDescent="0.25">
      <c r="A200" s="107">
        <f t="shared" si="11"/>
        <v>199</v>
      </c>
      <c r="B200" s="85" t="s">
        <v>21</v>
      </c>
      <c r="C200" s="13">
        <v>40105</v>
      </c>
      <c r="D200" s="12" t="s">
        <v>1102</v>
      </c>
      <c r="E200" s="12" t="s">
        <v>1050</v>
      </c>
      <c r="F200" s="12" t="s">
        <v>1051</v>
      </c>
      <c r="G200" s="14">
        <v>0.5</v>
      </c>
      <c r="H200" s="12" t="s">
        <v>1103</v>
      </c>
      <c r="I200" s="12" t="s">
        <v>800</v>
      </c>
      <c r="J200" s="12" t="s">
        <v>27</v>
      </c>
      <c r="K200" s="12" t="s">
        <v>1104</v>
      </c>
      <c r="L200" s="12" t="s">
        <v>29</v>
      </c>
      <c r="M200" s="15">
        <v>26.104790573700001</v>
      </c>
      <c r="N200" s="15">
        <v>-80.363798535900003</v>
      </c>
      <c r="O200" s="16">
        <v>26.061724606399999</v>
      </c>
      <c r="P200" s="16">
        <v>-80.2149674729</v>
      </c>
      <c r="Q200" s="12" t="s">
        <v>1105</v>
      </c>
      <c r="R200" s="12" t="s">
        <v>1106</v>
      </c>
      <c r="S200" s="12">
        <f t="shared" si="9"/>
        <v>2009</v>
      </c>
      <c r="T200" s="60" t="str">
        <f t="shared" si="10"/>
        <v>Monday</v>
      </c>
      <c r="U200" s="17">
        <v>39203</v>
      </c>
      <c r="V200" s="106"/>
      <c r="W200" s="121"/>
      <c r="X200" s="122"/>
    </row>
    <row r="201" spans="1:24" x14ac:dyDescent="0.25">
      <c r="A201" s="107">
        <f t="shared" si="11"/>
        <v>200</v>
      </c>
      <c r="B201" s="85" t="s">
        <v>21</v>
      </c>
      <c r="C201" s="13">
        <v>40108</v>
      </c>
      <c r="D201" s="12" t="s">
        <v>1107</v>
      </c>
      <c r="E201" s="12" t="s">
        <v>1108</v>
      </c>
      <c r="F201" s="12" t="s">
        <v>670</v>
      </c>
      <c r="G201" s="14">
        <v>0.5</v>
      </c>
      <c r="H201" s="12" t="s">
        <v>1109</v>
      </c>
      <c r="I201" s="12" t="s">
        <v>124</v>
      </c>
      <c r="J201" s="12" t="s">
        <v>101</v>
      </c>
      <c r="K201" s="12" t="s">
        <v>1110</v>
      </c>
      <c r="L201" s="12" t="s">
        <v>29</v>
      </c>
      <c r="M201" s="15">
        <v>26.387789630699999</v>
      </c>
      <c r="N201" s="15">
        <v>-80.111498930300002</v>
      </c>
      <c r="O201" s="16">
        <v>26.231604267000002</v>
      </c>
      <c r="P201" s="16">
        <v>-80.0641396149</v>
      </c>
      <c r="Q201" s="12" t="s">
        <v>1111</v>
      </c>
      <c r="R201" s="12" t="s">
        <v>1112</v>
      </c>
      <c r="S201" s="12">
        <f t="shared" si="9"/>
        <v>2009</v>
      </c>
      <c r="T201" s="60" t="str">
        <f t="shared" si="10"/>
        <v>Thursday</v>
      </c>
      <c r="U201" s="17">
        <v>8000</v>
      </c>
      <c r="V201" s="106"/>
      <c r="W201" s="121"/>
      <c r="X201" s="122"/>
    </row>
    <row r="202" spans="1:24" x14ac:dyDescent="0.25">
      <c r="A202" s="107">
        <f t="shared" si="11"/>
        <v>201</v>
      </c>
      <c r="B202" s="85" t="s">
        <v>21</v>
      </c>
      <c r="C202" s="13">
        <v>40108</v>
      </c>
      <c r="D202" s="12" t="s">
        <v>105</v>
      </c>
      <c r="E202" s="12" t="s">
        <v>402</v>
      </c>
      <c r="F202" s="12" t="s">
        <v>1113</v>
      </c>
      <c r="G202" s="18">
        <v>0.41666666666666702</v>
      </c>
      <c r="H202" s="12" t="s">
        <v>1114</v>
      </c>
      <c r="I202" s="12" t="s">
        <v>74</v>
      </c>
      <c r="J202" s="12" t="s">
        <v>46</v>
      </c>
      <c r="K202" s="12" t="s">
        <v>1115</v>
      </c>
      <c r="L202" s="12" t="s">
        <v>29</v>
      </c>
      <c r="M202" s="15">
        <v>25.8067661155</v>
      </c>
      <c r="N202" s="15">
        <v>-80.195227906400007</v>
      </c>
      <c r="O202" s="16">
        <v>25.482435801699999</v>
      </c>
      <c r="P202" s="16">
        <v>-80.114282046400007</v>
      </c>
      <c r="Q202" s="12" t="s">
        <v>642</v>
      </c>
      <c r="R202" s="12" t="s">
        <v>1116</v>
      </c>
      <c r="S202" s="12">
        <f t="shared" si="9"/>
        <v>2009</v>
      </c>
      <c r="T202" s="60" t="str">
        <f t="shared" si="10"/>
        <v>Thursday</v>
      </c>
      <c r="U202" s="17">
        <v>11000</v>
      </c>
      <c r="V202" s="106"/>
      <c r="W202" s="121"/>
      <c r="X202" s="122"/>
    </row>
    <row r="203" spans="1:24" x14ac:dyDescent="0.25">
      <c r="A203" s="107">
        <f t="shared" si="11"/>
        <v>202</v>
      </c>
      <c r="B203" s="85" t="s">
        <v>21</v>
      </c>
      <c r="C203" s="13">
        <v>40108</v>
      </c>
      <c r="D203" s="12" t="s">
        <v>1117</v>
      </c>
      <c r="E203" s="12" t="s">
        <v>1118</v>
      </c>
      <c r="F203" s="12" t="s">
        <v>1119</v>
      </c>
      <c r="G203" s="18">
        <v>0.54166666666666696</v>
      </c>
      <c r="H203" s="12" t="s">
        <v>1120</v>
      </c>
      <c r="I203" s="12" t="s">
        <v>678</v>
      </c>
      <c r="J203" s="12" t="s">
        <v>27</v>
      </c>
      <c r="K203" s="12" t="s">
        <v>29</v>
      </c>
      <c r="L203" s="12" t="s">
        <v>29</v>
      </c>
      <c r="M203" s="15">
        <v>25.984725000000001</v>
      </c>
      <c r="N203" s="15">
        <v>-80.16225</v>
      </c>
      <c r="O203" s="16">
        <v>25.590501</v>
      </c>
      <c r="P203" s="16">
        <v>-80.094409999999996</v>
      </c>
      <c r="Q203" s="12" t="s">
        <v>1121</v>
      </c>
      <c r="R203" s="12" t="s">
        <v>29</v>
      </c>
      <c r="S203" s="12">
        <f t="shared" si="9"/>
        <v>2009</v>
      </c>
      <c r="T203" s="60" t="str">
        <f t="shared" si="10"/>
        <v>Thursday</v>
      </c>
      <c r="U203" s="17">
        <v>8000</v>
      </c>
      <c r="V203" s="106"/>
      <c r="W203" s="121"/>
      <c r="X203" s="122"/>
    </row>
    <row r="204" spans="1:24" ht="31.5" x14ac:dyDescent="0.25">
      <c r="A204" s="107">
        <f t="shared" si="11"/>
        <v>203</v>
      </c>
      <c r="B204" s="85" t="s">
        <v>21</v>
      </c>
      <c r="C204" s="13">
        <v>40121</v>
      </c>
      <c r="D204" s="12" t="s">
        <v>1122</v>
      </c>
      <c r="E204" s="12" t="s">
        <v>1123</v>
      </c>
      <c r="F204" s="12" t="s">
        <v>920</v>
      </c>
      <c r="G204" s="18">
        <v>0.47916666666666702</v>
      </c>
      <c r="H204" s="12" t="s">
        <v>1124</v>
      </c>
      <c r="I204" s="12" t="s">
        <v>124</v>
      </c>
      <c r="J204" s="12" t="s">
        <v>101</v>
      </c>
      <c r="K204" s="12" t="s">
        <v>1125</v>
      </c>
      <c r="L204" s="12" t="s">
        <v>1126</v>
      </c>
      <c r="M204" s="15">
        <v>26.391694439999998</v>
      </c>
      <c r="N204" s="15">
        <v>-80.097811109999995</v>
      </c>
      <c r="O204" s="19">
        <v>26.23301</v>
      </c>
      <c r="P204" s="19">
        <v>-80.055211999999997</v>
      </c>
      <c r="Q204" s="12" t="s">
        <v>1127</v>
      </c>
      <c r="R204" s="12" t="s">
        <v>1128</v>
      </c>
      <c r="S204" s="12">
        <f t="shared" si="9"/>
        <v>2009</v>
      </c>
      <c r="T204" s="60" t="str">
        <f t="shared" si="10"/>
        <v>Wednesday</v>
      </c>
      <c r="U204" s="17">
        <v>20000</v>
      </c>
      <c r="V204" s="106"/>
      <c r="W204" s="121"/>
      <c r="X204" s="122"/>
    </row>
    <row r="205" spans="1:24" ht="31.5" x14ac:dyDescent="0.25">
      <c r="A205" s="107">
        <f t="shared" si="11"/>
        <v>204</v>
      </c>
      <c r="B205" s="85" t="s">
        <v>21</v>
      </c>
      <c r="C205" s="13">
        <v>40127</v>
      </c>
      <c r="D205" s="12" t="s">
        <v>810</v>
      </c>
      <c r="E205" s="12" t="s">
        <v>811</v>
      </c>
      <c r="F205" s="12" t="s">
        <v>812</v>
      </c>
      <c r="G205" s="18">
        <v>0.38541666666666702</v>
      </c>
      <c r="H205" s="12" t="s">
        <v>1129</v>
      </c>
      <c r="I205" s="12" t="s">
        <v>1130</v>
      </c>
      <c r="J205" s="12" t="s">
        <v>443</v>
      </c>
      <c r="K205" s="12" t="s">
        <v>1131</v>
      </c>
      <c r="L205" s="12" t="s">
        <v>1132</v>
      </c>
      <c r="M205" s="15">
        <v>25.898611110000001</v>
      </c>
      <c r="N205" s="15">
        <v>-80.320694439999997</v>
      </c>
      <c r="O205" s="19">
        <v>25.535499999999999</v>
      </c>
      <c r="P205" s="19">
        <v>-80.191450000000003</v>
      </c>
      <c r="Q205" s="12" t="s">
        <v>1133</v>
      </c>
      <c r="R205" s="12" t="s">
        <v>102</v>
      </c>
      <c r="S205" s="12">
        <f t="shared" si="9"/>
        <v>2009</v>
      </c>
      <c r="T205" s="60" t="str">
        <f t="shared" si="10"/>
        <v>Tuesday</v>
      </c>
      <c r="U205" s="17">
        <v>500</v>
      </c>
      <c r="V205" s="106"/>
      <c r="W205" s="121"/>
      <c r="X205" s="122"/>
    </row>
    <row r="206" spans="1:24" x14ac:dyDescent="0.25">
      <c r="A206" s="107">
        <f t="shared" si="11"/>
        <v>205</v>
      </c>
      <c r="B206" s="85" t="s">
        <v>21</v>
      </c>
      <c r="C206" s="13">
        <v>40128</v>
      </c>
      <c r="D206" s="12" t="s">
        <v>1134</v>
      </c>
      <c r="E206" s="12" t="s">
        <v>1135</v>
      </c>
      <c r="F206" s="12" t="s">
        <v>202</v>
      </c>
      <c r="G206" s="18">
        <v>0.36458333333333298</v>
      </c>
      <c r="H206" s="12" t="s">
        <v>1136</v>
      </c>
      <c r="I206" s="12" t="s">
        <v>275</v>
      </c>
      <c r="J206" s="12" t="s">
        <v>27</v>
      </c>
      <c r="K206" s="12" t="s">
        <v>1137</v>
      </c>
      <c r="L206" s="12" t="s">
        <v>29</v>
      </c>
      <c r="M206" s="15">
        <v>25.978313889999999</v>
      </c>
      <c r="N206" s="15">
        <v>-80.141633330000005</v>
      </c>
      <c r="O206" s="15">
        <v>25.584192999999999</v>
      </c>
      <c r="P206" s="15">
        <v>-80.082988</v>
      </c>
      <c r="Q206" s="12" t="s">
        <v>1138</v>
      </c>
      <c r="R206" s="12" t="s">
        <v>1139</v>
      </c>
      <c r="S206" s="12">
        <f t="shared" si="9"/>
        <v>2009</v>
      </c>
      <c r="T206" s="60" t="str">
        <f t="shared" si="10"/>
        <v>Wednesday</v>
      </c>
      <c r="U206" s="20">
        <v>12000</v>
      </c>
      <c r="V206" s="106"/>
      <c r="W206" s="121"/>
      <c r="X206" s="122"/>
    </row>
    <row r="207" spans="1:24" ht="31.5" x14ac:dyDescent="0.25">
      <c r="A207" s="107">
        <f t="shared" si="11"/>
        <v>206</v>
      </c>
      <c r="B207" s="85" t="s">
        <v>21</v>
      </c>
      <c r="C207" s="13">
        <v>40133</v>
      </c>
      <c r="D207" s="12" t="s">
        <v>1122</v>
      </c>
      <c r="E207" s="12" t="s">
        <v>1140</v>
      </c>
      <c r="F207" s="12" t="s">
        <v>920</v>
      </c>
      <c r="G207" s="18">
        <v>0.54166666666666696</v>
      </c>
      <c r="H207" s="12" t="s">
        <v>1141</v>
      </c>
      <c r="I207" s="12" t="s">
        <v>1142</v>
      </c>
      <c r="J207" s="12" t="s">
        <v>101</v>
      </c>
      <c r="K207" s="12" t="s">
        <v>1143</v>
      </c>
      <c r="L207" s="12" t="s">
        <v>1144</v>
      </c>
      <c r="M207" s="15">
        <v>26.514519440000001</v>
      </c>
      <c r="N207" s="15">
        <v>-80.078805560000006</v>
      </c>
      <c r="O207" s="19">
        <v>26.305226999999999</v>
      </c>
      <c r="P207" s="19">
        <v>-80.443700000000007</v>
      </c>
      <c r="Q207" s="12" t="s">
        <v>1145</v>
      </c>
      <c r="R207" s="12" t="s">
        <v>102</v>
      </c>
      <c r="S207" s="12">
        <f t="shared" si="9"/>
        <v>2009</v>
      </c>
      <c r="T207" s="60" t="str">
        <f t="shared" si="10"/>
        <v>Monday</v>
      </c>
      <c r="U207" s="17">
        <v>1185</v>
      </c>
      <c r="V207" s="106"/>
      <c r="W207" s="121"/>
      <c r="X207" s="122"/>
    </row>
    <row r="208" spans="1:24" ht="31.5" x14ac:dyDescent="0.25">
      <c r="A208" s="107">
        <f t="shared" si="11"/>
        <v>207</v>
      </c>
      <c r="B208" s="85" t="s">
        <v>21</v>
      </c>
      <c r="C208" s="13">
        <v>40150</v>
      </c>
      <c r="D208" s="12" t="s">
        <v>1146</v>
      </c>
      <c r="E208" s="12" t="s">
        <v>1147</v>
      </c>
      <c r="F208" s="12" t="s">
        <v>1148</v>
      </c>
      <c r="G208" s="18">
        <v>0.39583333333333298</v>
      </c>
      <c r="H208" s="12" t="s">
        <v>1149</v>
      </c>
      <c r="I208" s="12" t="s">
        <v>140</v>
      </c>
      <c r="J208" s="12" t="s">
        <v>443</v>
      </c>
      <c r="K208" s="12" t="s">
        <v>1150</v>
      </c>
      <c r="L208" s="12" t="s">
        <v>1151</v>
      </c>
      <c r="M208" s="15">
        <v>25.774721</v>
      </c>
      <c r="N208" s="15">
        <v>-80.140277769999997</v>
      </c>
      <c r="O208" s="19">
        <v>25.462900000000001</v>
      </c>
      <c r="P208" s="19">
        <v>-80.082499999999996</v>
      </c>
      <c r="Q208" s="12" t="s">
        <v>1152</v>
      </c>
      <c r="R208" s="12" t="s">
        <v>1153</v>
      </c>
      <c r="S208" s="12">
        <f t="shared" si="9"/>
        <v>2009</v>
      </c>
      <c r="T208" s="60" t="str">
        <f t="shared" si="10"/>
        <v>Thursday</v>
      </c>
      <c r="U208" s="20">
        <v>30000</v>
      </c>
      <c r="V208" s="106"/>
      <c r="W208" s="121"/>
      <c r="X208" s="122"/>
    </row>
    <row r="209" spans="1:24" ht="32.25" thickBot="1" x14ac:dyDescent="0.3">
      <c r="A209" s="107">
        <f t="shared" si="11"/>
        <v>208</v>
      </c>
      <c r="B209" s="85" t="s">
        <v>21</v>
      </c>
      <c r="C209" s="13">
        <v>40162</v>
      </c>
      <c r="D209" s="12" t="s">
        <v>1154</v>
      </c>
      <c r="E209" s="12" t="s">
        <v>1155</v>
      </c>
      <c r="F209" s="12" t="s">
        <v>122</v>
      </c>
      <c r="G209" s="18">
        <v>0.375</v>
      </c>
      <c r="H209" s="12" t="s">
        <v>1156</v>
      </c>
      <c r="I209" s="12" t="s">
        <v>1157</v>
      </c>
      <c r="J209" s="12" t="s">
        <v>27</v>
      </c>
      <c r="K209" s="12" t="s">
        <v>1158</v>
      </c>
      <c r="L209" s="12" t="s">
        <v>1159</v>
      </c>
      <c r="M209" s="15">
        <v>26.185796700000001</v>
      </c>
      <c r="N209" s="15">
        <v>-80.257876999999993</v>
      </c>
      <c r="O209" s="19">
        <v>26.110887000000002</v>
      </c>
      <c r="P209" s="19">
        <v>-80.152835999999994</v>
      </c>
      <c r="Q209" s="12" t="s">
        <v>1160</v>
      </c>
      <c r="R209" s="12" t="s">
        <v>1161</v>
      </c>
      <c r="S209" s="12">
        <f t="shared" si="9"/>
        <v>2009</v>
      </c>
      <c r="T209" s="60" t="str">
        <f t="shared" si="10"/>
        <v>Tuesday</v>
      </c>
      <c r="U209" s="17">
        <v>8300</v>
      </c>
      <c r="V209" s="106"/>
      <c r="W209" s="123"/>
      <c r="X209" s="124"/>
    </row>
    <row r="210" spans="1:24" ht="32.25" thickBot="1" x14ac:dyDescent="0.3">
      <c r="A210" s="107">
        <f t="shared" si="11"/>
        <v>209</v>
      </c>
      <c r="B210" s="83" t="s">
        <v>21</v>
      </c>
      <c r="C210" s="34">
        <v>40163</v>
      </c>
      <c r="D210" s="33" t="s">
        <v>1162</v>
      </c>
      <c r="E210" s="33" t="s">
        <v>1163</v>
      </c>
      <c r="F210" s="33" t="s">
        <v>1164</v>
      </c>
      <c r="G210" s="43">
        <v>0.5</v>
      </c>
      <c r="H210" s="33" t="s">
        <v>1165</v>
      </c>
      <c r="I210" s="33" t="s">
        <v>100</v>
      </c>
      <c r="J210" s="33" t="s">
        <v>101</v>
      </c>
      <c r="K210" s="33" t="s">
        <v>1166</v>
      </c>
      <c r="L210" s="33" t="s">
        <v>1167</v>
      </c>
      <c r="M210" s="36">
        <v>26.728549999999998</v>
      </c>
      <c r="N210" s="36">
        <v>-80.052363999999997</v>
      </c>
      <c r="O210" s="44">
        <v>26.434277999999999</v>
      </c>
      <c r="P210" s="44">
        <v>-80.030850999999998</v>
      </c>
      <c r="Q210" s="33" t="s">
        <v>1168</v>
      </c>
      <c r="R210" s="33" t="s">
        <v>102</v>
      </c>
      <c r="S210" s="33">
        <f t="shared" si="9"/>
        <v>2009</v>
      </c>
      <c r="T210" s="33" t="str">
        <f t="shared" si="10"/>
        <v>Wednesday</v>
      </c>
      <c r="U210" s="45">
        <v>38000</v>
      </c>
      <c r="V210" s="110"/>
      <c r="W210" s="119">
        <f>SUM(U177:U210)</f>
        <v>584888</v>
      </c>
      <c r="X210" s="120">
        <v>2009</v>
      </c>
    </row>
    <row r="211" spans="1:24" ht="31.5" x14ac:dyDescent="0.25">
      <c r="A211" s="107">
        <f t="shared" si="11"/>
        <v>210</v>
      </c>
      <c r="B211" s="84" t="s">
        <v>21</v>
      </c>
      <c r="C211" s="28">
        <v>40190</v>
      </c>
      <c r="D211" s="27" t="s">
        <v>1169</v>
      </c>
      <c r="E211" s="27" t="s">
        <v>1170</v>
      </c>
      <c r="F211" s="27" t="s">
        <v>1171</v>
      </c>
      <c r="G211" s="40">
        <v>0.5625</v>
      </c>
      <c r="H211" s="27" t="s">
        <v>1172</v>
      </c>
      <c r="I211" s="27" t="s">
        <v>1173</v>
      </c>
      <c r="J211" s="27" t="s">
        <v>101</v>
      </c>
      <c r="K211" s="27" t="s">
        <v>1174</v>
      </c>
      <c r="L211" s="27" t="s">
        <v>29</v>
      </c>
      <c r="M211" s="30">
        <v>26.454041660000001</v>
      </c>
      <c r="N211" s="30">
        <v>-80.142163879999998</v>
      </c>
      <c r="O211" s="41">
        <v>26.271455</v>
      </c>
      <c r="P211" s="41">
        <v>-80.083179000000001</v>
      </c>
      <c r="Q211" s="27" t="s">
        <v>1175</v>
      </c>
      <c r="R211" s="27" t="s">
        <v>1176</v>
      </c>
      <c r="S211" s="12">
        <f t="shared" si="9"/>
        <v>2010</v>
      </c>
      <c r="T211" s="60" t="str">
        <f t="shared" si="10"/>
        <v>Tuesday</v>
      </c>
      <c r="U211" s="42">
        <v>17000</v>
      </c>
      <c r="V211" s="109"/>
      <c r="W211" s="125"/>
      <c r="X211" s="126"/>
    </row>
    <row r="212" spans="1:24" ht="31.5" x14ac:dyDescent="0.25">
      <c r="A212" s="107">
        <f t="shared" si="11"/>
        <v>211</v>
      </c>
      <c r="B212" s="85" t="s">
        <v>21</v>
      </c>
      <c r="C212" s="13">
        <v>40213</v>
      </c>
      <c r="D212" s="12" t="s">
        <v>1177</v>
      </c>
      <c r="E212" s="12" t="s">
        <v>1155</v>
      </c>
      <c r="F212" s="12" t="s">
        <v>122</v>
      </c>
      <c r="G212" s="18">
        <v>0.45486111111111099</v>
      </c>
      <c r="H212" s="12" t="s">
        <v>1178</v>
      </c>
      <c r="I212" s="12" t="s">
        <v>207</v>
      </c>
      <c r="J212" s="12" t="s">
        <v>27</v>
      </c>
      <c r="K212" s="12" t="s">
        <v>1179</v>
      </c>
      <c r="L212" s="12" t="s">
        <v>29</v>
      </c>
      <c r="M212" s="15">
        <v>26.118749000000001</v>
      </c>
      <c r="N212" s="15">
        <v>-80.325361000000001</v>
      </c>
      <c r="O212" s="19">
        <v>26.07075</v>
      </c>
      <c r="P212" s="19">
        <v>-80.193129999999996</v>
      </c>
      <c r="Q212" s="12" t="s">
        <v>1180</v>
      </c>
      <c r="R212" s="12" t="s">
        <v>102</v>
      </c>
      <c r="S212" s="12">
        <f t="shared" si="9"/>
        <v>2010</v>
      </c>
      <c r="T212" s="60" t="str">
        <f t="shared" si="10"/>
        <v>Thursday</v>
      </c>
      <c r="U212" s="17">
        <v>6000</v>
      </c>
      <c r="V212" s="106"/>
      <c r="W212" s="117"/>
      <c r="X212" s="118"/>
    </row>
    <row r="213" spans="1:24" x14ac:dyDescent="0.25">
      <c r="A213" s="107">
        <f t="shared" si="11"/>
        <v>212</v>
      </c>
      <c r="B213" s="85" t="s">
        <v>1181</v>
      </c>
      <c r="C213" s="13">
        <v>40219</v>
      </c>
      <c r="D213" s="12" t="s">
        <v>1182</v>
      </c>
      <c r="E213" s="12" t="s">
        <v>1183</v>
      </c>
      <c r="F213" s="12" t="s">
        <v>1184</v>
      </c>
      <c r="G213" s="18">
        <v>0.5</v>
      </c>
      <c r="H213" s="12" t="s">
        <v>1185</v>
      </c>
      <c r="I213" s="12" t="s">
        <v>409</v>
      </c>
      <c r="J213" s="12" t="s">
        <v>443</v>
      </c>
      <c r="K213" s="12" t="s">
        <v>1186</v>
      </c>
      <c r="L213" s="12" t="s">
        <v>1187</v>
      </c>
      <c r="M213" s="15">
        <v>25.921186110000001</v>
      </c>
      <c r="N213" s="15">
        <v>-80.293025</v>
      </c>
      <c r="O213" s="19">
        <v>25.551627</v>
      </c>
      <c r="P213" s="19">
        <v>-80.173489000000004</v>
      </c>
      <c r="Q213" s="12" t="s">
        <v>1188</v>
      </c>
      <c r="R213" s="12" t="s">
        <v>102</v>
      </c>
      <c r="S213" s="12">
        <f t="shared" si="9"/>
        <v>2010</v>
      </c>
      <c r="T213" s="60" t="str">
        <f t="shared" si="10"/>
        <v>Wednesday</v>
      </c>
      <c r="U213" s="20">
        <v>0</v>
      </c>
      <c r="V213" s="106"/>
      <c r="W213" s="117"/>
      <c r="X213" s="118"/>
    </row>
    <row r="214" spans="1:24" x14ac:dyDescent="0.25">
      <c r="A214" s="107">
        <f t="shared" si="11"/>
        <v>213</v>
      </c>
      <c r="B214" s="85" t="s">
        <v>21</v>
      </c>
      <c r="C214" s="13">
        <v>40267</v>
      </c>
      <c r="D214" s="12" t="s">
        <v>1189</v>
      </c>
      <c r="E214" s="12" t="s">
        <v>958</v>
      </c>
      <c r="F214" s="12" t="s">
        <v>34</v>
      </c>
      <c r="G214" s="18">
        <v>0.58333333333333304</v>
      </c>
      <c r="H214" s="12" t="s">
        <v>1190</v>
      </c>
      <c r="I214" s="12" t="s">
        <v>409</v>
      </c>
      <c r="J214" s="12" t="s">
        <v>443</v>
      </c>
      <c r="K214" s="12" t="s">
        <v>1191</v>
      </c>
      <c r="L214" s="12" t="s">
        <v>1192</v>
      </c>
      <c r="M214" s="15">
        <v>25.964165999999999</v>
      </c>
      <c r="N214" s="15">
        <v>-80.246666000000005</v>
      </c>
      <c r="O214" s="19">
        <v>25.575099999999999</v>
      </c>
      <c r="P214" s="19">
        <v>-80.144800000000004</v>
      </c>
      <c r="Q214" s="12" t="s">
        <v>1193</v>
      </c>
      <c r="R214" s="12" t="s">
        <v>102</v>
      </c>
      <c r="S214" s="12">
        <f t="shared" si="9"/>
        <v>2010</v>
      </c>
      <c r="T214" s="60" t="str">
        <f t="shared" si="10"/>
        <v>Tuesday</v>
      </c>
      <c r="U214" s="20">
        <v>600</v>
      </c>
      <c r="V214" s="106"/>
      <c r="W214" s="117"/>
      <c r="X214" s="118"/>
    </row>
    <row r="215" spans="1:24" x14ac:dyDescent="0.25">
      <c r="A215" s="107">
        <f t="shared" si="11"/>
        <v>214</v>
      </c>
      <c r="B215" s="85" t="s">
        <v>21</v>
      </c>
      <c r="C215" s="13">
        <v>40287</v>
      </c>
      <c r="D215" s="12" t="s">
        <v>1194</v>
      </c>
      <c r="E215" s="12" t="s">
        <v>1155</v>
      </c>
      <c r="F215" s="12" t="s">
        <v>122</v>
      </c>
      <c r="G215" s="18">
        <v>0.40972222222222199</v>
      </c>
      <c r="H215" s="12" t="s">
        <v>1752</v>
      </c>
      <c r="I215" s="12" t="s">
        <v>207</v>
      </c>
      <c r="J215" s="12" t="s">
        <v>27</v>
      </c>
      <c r="K215" s="12" t="s">
        <v>102</v>
      </c>
      <c r="L215" s="12" t="s">
        <v>102</v>
      </c>
      <c r="M215" s="21">
        <v>26.120612000000001</v>
      </c>
      <c r="N215" s="21">
        <v>-80.32705</v>
      </c>
      <c r="O215" s="19">
        <v>26.07142</v>
      </c>
      <c r="P215" s="19">
        <v>-80.193737999999996</v>
      </c>
      <c r="Q215" s="12" t="s">
        <v>1195</v>
      </c>
      <c r="R215" s="12" t="s">
        <v>1196</v>
      </c>
      <c r="S215" s="12">
        <f t="shared" si="9"/>
        <v>2010</v>
      </c>
      <c r="T215" s="60" t="str">
        <f t="shared" si="10"/>
        <v>Monday</v>
      </c>
      <c r="U215" s="20">
        <v>15000</v>
      </c>
      <c r="V215" s="106"/>
      <c r="W215" s="117"/>
      <c r="X215" s="118"/>
    </row>
    <row r="216" spans="1:24" ht="31.5" x14ac:dyDescent="0.25">
      <c r="A216" s="107">
        <f t="shared" si="11"/>
        <v>215</v>
      </c>
      <c r="B216" s="85" t="s">
        <v>21</v>
      </c>
      <c r="C216" s="13">
        <v>40318</v>
      </c>
      <c r="D216" s="12" t="s">
        <v>1197</v>
      </c>
      <c r="E216" s="12" t="s">
        <v>1198</v>
      </c>
      <c r="F216" s="12" t="s">
        <v>1199</v>
      </c>
      <c r="G216" s="18">
        <v>8.3333333333333301E-2</v>
      </c>
      <c r="H216" s="12" t="s">
        <v>1200</v>
      </c>
      <c r="I216" s="12" t="s">
        <v>1201</v>
      </c>
      <c r="J216" s="12" t="s">
        <v>1202</v>
      </c>
      <c r="K216" s="12" t="s">
        <v>102</v>
      </c>
      <c r="L216" s="12" t="s">
        <v>1203</v>
      </c>
      <c r="M216" s="15">
        <v>28.05724</v>
      </c>
      <c r="N216" s="15">
        <v>-81.820549999999997</v>
      </c>
      <c r="O216" s="19">
        <v>28.326000000000001</v>
      </c>
      <c r="P216" s="19">
        <v>-81.491299999999995</v>
      </c>
      <c r="Q216" s="12" t="s">
        <v>1204</v>
      </c>
      <c r="R216" s="12" t="s">
        <v>102</v>
      </c>
      <c r="S216" s="12">
        <f t="shared" si="9"/>
        <v>2010</v>
      </c>
      <c r="T216" s="60" t="str">
        <f t="shared" si="10"/>
        <v>Thursday</v>
      </c>
      <c r="U216" s="20">
        <v>1200</v>
      </c>
      <c r="V216" s="106"/>
      <c r="W216" s="117"/>
      <c r="X216" s="118"/>
    </row>
    <row r="217" spans="1:24" ht="94.5" x14ac:dyDescent="0.25">
      <c r="A217" s="107">
        <f t="shared" si="11"/>
        <v>216</v>
      </c>
      <c r="B217" s="85" t="s">
        <v>21</v>
      </c>
      <c r="C217" s="13">
        <v>40325</v>
      </c>
      <c r="D217" s="12" t="s">
        <v>918</v>
      </c>
      <c r="E217" s="12" t="s">
        <v>1205</v>
      </c>
      <c r="F217" s="12" t="s">
        <v>920</v>
      </c>
      <c r="G217" s="18">
        <v>0.58333333333333304</v>
      </c>
      <c r="H217" s="12" t="s">
        <v>1206</v>
      </c>
      <c r="I217" s="12" t="s">
        <v>100</v>
      </c>
      <c r="J217" s="12" t="s">
        <v>101</v>
      </c>
      <c r="K217" s="12" t="s">
        <v>1207</v>
      </c>
      <c r="L217" s="12" t="s">
        <v>1208</v>
      </c>
      <c r="M217" s="15">
        <v>26.6905</v>
      </c>
      <c r="N217" s="15">
        <v>-80.095799999999997</v>
      </c>
      <c r="O217" s="19">
        <v>26.412588</v>
      </c>
      <c r="P217" s="19">
        <v>-80.545069999999996</v>
      </c>
      <c r="Q217" s="12" t="s">
        <v>1209</v>
      </c>
      <c r="R217" s="12" t="s">
        <v>1210</v>
      </c>
      <c r="S217" s="12">
        <f t="shared" si="9"/>
        <v>2010</v>
      </c>
      <c r="T217" s="60" t="str">
        <f t="shared" si="10"/>
        <v>Thursday</v>
      </c>
      <c r="U217" s="17">
        <v>49555</v>
      </c>
      <c r="V217" s="106"/>
      <c r="W217" s="117"/>
      <c r="X217" s="118"/>
    </row>
    <row r="218" spans="1:24" ht="31.5" x14ac:dyDescent="0.25">
      <c r="A218" s="107">
        <f t="shared" si="11"/>
        <v>217</v>
      </c>
      <c r="B218" s="85" t="s">
        <v>21</v>
      </c>
      <c r="C218" s="13">
        <v>40333</v>
      </c>
      <c r="D218" s="12" t="s">
        <v>1211</v>
      </c>
      <c r="E218" s="12" t="s">
        <v>1212</v>
      </c>
      <c r="F218" s="12" t="s">
        <v>1213</v>
      </c>
      <c r="G218" s="18">
        <v>0.47916666666666702</v>
      </c>
      <c r="H218" s="12" t="s">
        <v>1214</v>
      </c>
      <c r="I218" s="12" t="s">
        <v>1201</v>
      </c>
      <c r="J218" s="12" t="s">
        <v>1202</v>
      </c>
      <c r="K218" s="12" t="s">
        <v>1215</v>
      </c>
      <c r="L218" s="12" t="s">
        <v>1216</v>
      </c>
      <c r="M218" s="15">
        <v>28.0731</v>
      </c>
      <c r="N218" s="15">
        <v>-81.8292</v>
      </c>
      <c r="O218" s="19">
        <v>28.042300000000001</v>
      </c>
      <c r="P218" s="19">
        <v>-81.414500000000004</v>
      </c>
      <c r="Q218" s="12"/>
      <c r="R218" s="12" t="s">
        <v>1217</v>
      </c>
      <c r="S218" s="12">
        <f t="shared" si="9"/>
        <v>2010</v>
      </c>
      <c r="T218" s="60" t="str">
        <f t="shared" si="10"/>
        <v>Friday</v>
      </c>
      <c r="U218" s="20">
        <v>22000</v>
      </c>
      <c r="V218" s="106"/>
      <c r="W218" s="117"/>
      <c r="X218" s="118"/>
    </row>
    <row r="219" spans="1:24" ht="31.5" x14ac:dyDescent="0.25">
      <c r="A219" s="107">
        <f t="shared" si="11"/>
        <v>218</v>
      </c>
      <c r="B219" s="85" t="s">
        <v>21</v>
      </c>
      <c r="C219" s="13">
        <v>40340</v>
      </c>
      <c r="D219" s="12" t="s">
        <v>1218</v>
      </c>
      <c r="E219" s="12" t="s">
        <v>1219</v>
      </c>
      <c r="F219" s="12" t="s">
        <v>1148</v>
      </c>
      <c r="G219" s="18">
        <v>0.4375</v>
      </c>
      <c r="H219" s="12" t="s">
        <v>1220</v>
      </c>
      <c r="I219" s="12" t="s">
        <v>102</v>
      </c>
      <c r="J219" s="12" t="s">
        <v>443</v>
      </c>
      <c r="K219" s="12" t="s">
        <v>102</v>
      </c>
      <c r="L219" s="12" t="s">
        <v>29</v>
      </c>
      <c r="M219" s="15">
        <v>25.760300000000001</v>
      </c>
      <c r="N219" s="15">
        <v>-80.371700000000004</v>
      </c>
      <c r="O219" s="19">
        <v>25.453700000000001</v>
      </c>
      <c r="P219" s="19">
        <v>-80.221800000000002</v>
      </c>
      <c r="Q219" s="12" t="s">
        <v>1221</v>
      </c>
      <c r="R219" s="12" t="s">
        <v>1222</v>
      </c>
      <c r="S219" s="12">
        <f t="shared" si="9"/>
        <v>2010</v>
      </c>
      <c r="T219" s="60" t="str">
        <f t="shared" si="10"/>
        <v>Friday</v>
      </c>
      <c r="U219" s="20">
        <v>12000</v>
      </c>
      <c r="V219" s="106"/>
      <c r="W219" s="117"/>
      <c r="X219" s="118"/>
    </row>
    <row r="220" spans="1:24" x14ac:dyDescent="0.25">
      <c r="A220" s="107">
        <f t="shared" si="11"/>
        <v>219</v>
      </c>
      <c r="B220" s="85" t="s">
        <v>21</v>
      </c>
      <c r="C220" s="13">
        <v>40350</v>
      </c>
      <c r="D220" s="12" t="s">
        <v>1223</v>
      </c>
      <c r="E220" s="12" t="s">
        <v>366</v>
      </c>
      <c r="F220" s="12" t="s">
        <v>367</v>
      </c>
      <c r="G220" s="18">
        <v>0.41666666666666702</v>
      </c>
      <c r="H220" s="12" t="s">
        <v>1224</v>
      </c>
      <c r="I220" s="12" t="s">
        <v>1225</v>
      </c>
      <c r="J220" s="12" t="s">
        <v>27</v>
      </c>
      <c r="K220" s="12" t="s">
        <v>1226</v>
      </c>
      <c r="L220" s="12" t="s">
        <v>1227</v>
      </c>
      <c r="M220" s="15">
        <v>26.041899999999998</v>
      </c>
      <c r="N220" s="15">
        <v>-80.252799999999993</v>
      </c>
      <c r="O220" s="19">
        <v>26.023099999999999</v>
      </c>
      <c r="P220" s="19">
        <v>-80.150999999999996</v>
      </c>
      <c r="Q220" s="12" t="s">
        <v>1228</v>
      </c>
      <c r="R220" s="12" t="s">
        <v>1229</v>
      </c>
      <c r="S220" s="12">
        <f t="shared" si="9"/>
        <v>2010</v>
      </c>
      <c r="T220" s="60" t="str">
        <f t="shared" si="10"/>
        <v>Monday</v>
      </c>
      <c r="U220" s="20">
        <v>11000</v>
      </c>
      <c r="V220" s="106"/>
      <c r="W220" s="117"/>
      <c r="X220" s="118"/>
    </row>
    <row r="221" spans="1:24" x14ac:dyDescent="0.25">
      <c r="A221" s="107">
        <f t="shared" si="11"/>
        <v>220</v>
      </c>
      <c r="B221" s="85" t="s">
        <v>21</v>
      </c>
      <c r="C221" s="13">
        <v>40357</v>
      </c>
      <c r="D221" s="12" t="s">
        <v>1194</v>
      </c>
      <c r="E221" s="12" t="s">
        <v>1230</v>
      </c>
      <c r="F221" s="12" t="s">
        <v>122</v>
      </c>
      <c r="G221" s="18">
        <v>0.50694444444444398</v>
      </c>
      <c r="H221" s="12" t="s">
        <v>1231</v>
      </c>
      <c r="I221" s="12" t="s">
        <v>275</v>
      </c>
      <c r="J221" s="12" t="s">
        <v>27</v>
      </c>
      <c r="K221" s="12" t="s">
        <v>1232</v>
      </c>
      <c r="L221" s="12" t="s">
        <v>29</v>
      </c>
      <c r="M221" s="15">
        <v>25.986899999999999</v>
      </c>
      <c r="N221" s="15">
        <v>-80.143100000000004</v>
      </c>
      <c r="O221" s="19">
        <v>25.5913</v>
      </c>
      <c r="P221" s="19">
        <v>-80.083500000000001</v>
      </c>
      <c r="Q221" s="12" t="s">
        <v>968</v>
      </c>
      <c r="R221" s="12" t="s">
        <v>1233</v>
      </c>
      <c r="S221" s="12">
        <f t="shared" si="9"/>
        <v>2010</v>
      </c>
      <c r="T221" s="60" t="str">
        <f t="shared" si="10"/>
        <v>Monday</v>
      </c>
      <c r="U221" s="20">
        <v>11000</v>
      </c>
      <c r="V221" s="106"/>
      <c r="W221" s="117"/>
      <c r="X221" s="118"/>
    </row>
    <row r="222" spans="1:24" ht="31.5" x14ac:dyDescent="0.25">
      <c r="A222" s="107">
        <f t="shared" si="11"/>
        <v>221</v>
      </c>
      <c r="B222" s="85" t="s">
        <v>21</v>
      </c>
      <c r="C222" s="13">
        <v>40371</v>
      </c>
      <c r="D222" s="12" t="s">
        <v>1234</v>
      </c>
      <c r="E222" s="12" t="s">
        <v>1235</v>
      </c>
      <c r="F222" s="12" t="s">
        <v>1236</v>
      </c>
      <c r="G222" s="18">
        <v>0.59375</v>
      </c>
      <c r="H222" s="12" t="s">
        <v>1237</v>
      </c>
      <c r="I222" s="12" t="s">
        <v>45</v>
      </c>
      <c r="J222" s="12" t="s">
        <v>443</v>
      </c>
      <c r="K222" s="12" t="s">
        <v>1238</v>
      </c>
      <c r="L222" s="12" t="s">
        <v>1239</v>
      </c>
      <c r="M222" s="15">
        <v>25.772500000000001</v>
      </c>
      <c r="N222" s="15">
        <v>-80.233000000000004</v>
      </c>
      <c r="O222" s="19">
        <v>25.462</v>
      </c>
      <c r="P222" s="19">
        <v>-80.135800000000003</v>
      </c>
      <c r="Q222" s="12" t="s">
        <v>1240</v>
      </c>
      <c r="R222" s="12" t="s">
        <v>1241</v>
      </c>
      <c r="S222" s="12">
        <f t="shared" si="9"/>
        <v>2010</v>
      </c>
      <c r="T222" s="60" t="str">
        <f t="shared" si="10"/>
        <v>Monday</v>
      </c>
      <c r="U222" s="17">
        <v>11270</v>
      </c>
      <c r="V222" s="106"/>
      <c r="W222" s="117"/>
      <c r="X222" s="118"/>
    </row>
    <row r="223" spans="1:24" ht="31.5" x14ac:dyDescent="0.25">
      <c r="A223" s="107">
        <f t="shared" si="11"/>
        <v>222</v>
      </c>
      <c r="B223" s="85" t="s">
        <v>21</v>
      </c>
      <c r="C223" s="13">
        <v>40412</v>
      </c>
      <c r="D223" s="12" t="s">
        <v>1242</v>
      </c>
      <c r="E223" s="12" t="s">
        <v>1243</v>
      </c>
      <c r="F223" s="12" t="s">
        <v>1244</v>
      </c>
      <c r="G223" s="18">
        <v>5.4166666666666703E-2</v>
      </c>
      <c r="H223" s="12" t="s">
        <v>1245</v>
      </c>
      <c r="I223" s="12" t="s">
        <v>1246</v>
      </c>
      <c r="J223" s="12" t="s">
        <v>1247</v>
      </c>
      <c r="K223" s="12" t="s">
        <v>1248</v>
      </c>
      <c r="L223" s="12" t="s">
        <v>1249</v>
      </c>
      <c r="M223" s="15">
        <v>27.285799999999998</v>
      </c>
      <c r="N223" s="15">
        <v>-80.298900000000003</v>
      </c>
      <c r="O223" s="19">
        <v>27.170895999999999</v>
      </c>
      <c r="P223" s="19">
        <v>-80.17568</v>
      </c>
      <c r="Q223" s="12" t="s">
        <v>1250</v>
      </c>
      <c r="R223" s="12" t="s">
        <v>1251</v>
      </c>
      <c r="S223" s="12">
        <f t="shared" si="9"/>
        <v>2010</v>
      </c>
      <c r="T223" s="60" t="str">
        <f t="shared" si="10"/>
        <v>Sunday</v>
      </c>
      <c r="U223" s="20">
        <v>22000</v>
      </c>
      <c r="V223" s="106"/>
      <c r="W223" s="117"/>
      <c r="X223" s="118"/>
    </row>
    <row r="224" spans="1:24" x14ac:dyDescent="0.25">
      <c r="A224" s="107">
        <f t="shared" si="11"/>
        <v>223</v>
      </c>
      <c r="B224" s="85" t="s">
        <v>21</v>
      </c>
      <c r="C224" s="13">
        <v>40428</v>
      </c>
      <c r="D224" s="12" t="s">
        <v>1252</v>
      </c>
      <c r="E224" s="12" t="s">
        <v>1253</v>
      </c>
      <c r="F224" s="12" t="s">
        <v>1254</v>
      </c>
      <c r="G224" s="18">
        <v>0.41666666666666702</v>
      </c>
      <c r="H224" s="12" t="s">
        <v>1255</v>
      </c>
      <c r="I224" s="12" t="s">
        <v>102</v>
      </c>
      <c r="J224" s="12" t="s">
        <v>1256</v>
      </c>
      <c r="K224" s="12" t="s">
        <v>1257</v>
      </c>
      <c r="L224" s="12" t="s">
        <v>1258</v>
      </c>
      <c r="M224" s="54">
        <v>29.964963999999998</v>
      </c>
      <c r="N224" s="54">
        <v>-82.016341999999995</v>
      </c>
      <c r="O224" s="55">
        <v>29.575386999999999</v>
      </c>
      <c r="P224" s="55">
        <v>-82.005882999999997</v>
      </c>
      <c r="Q224" s="12" t="s">
        <v>1259</v>
      </c>
      <c r="R224" s="12" t="s">
        <v>1260</v>
      </c>
      <c r="S224" s="12">
        <f t="shared" si="9"/>
        <v>2010</v>
      </c>
      <c r="T224" s="60" t="str">
        <f t="shared" si="10"/>
        <v>Tuesday</v>
      </c>
      <c r="U224" s="20">
        <v>17000</v>
      </c>
      <c r="V224" s="106"/>
      <c r="W224" s="117"/>
      <c r="X224" s="118"/>
    </row>
    <row r="225" spans="1:24" ht="47.25" x14ac:dyDescent="0.25">
      <c r="A225" s="107">
        <f t="shared" si="11"/>
        <v>224</v>
      </c>
      <c r="B225" s="85" t="s">
        <v>21</v>
      </c>
      <c r="C225" s="13">
        <v>40443</v>
      </c>
      <c r="D225" s="12" t="s">
        <v>1261</v>
      </c>
      <c r="E225" s="12" t="s">
        <v>1262</v>
      </c>
      <c r="F225" s="12" t="s">
        <v>1263</v>
      </c>
      <c r="G225" s="18">
        <v>0.45833333333333298</v>
      </c>
      <c r="H225" s="12" t="s">
        <v>1264</v>
      </c>
      <c r="I225" s="12" t="s">
        <v>26</v>
      </c>
      <c r="J225" s="12" t="s">
        <v>27</v>
      </c>
      <c r="K225" s="12" t="s">
        <v>1265</v>
      </c>
      <c r="L225" s="12" t="s">
        <v>1266</v>
      </c>
      <c r="M225" s="15">
        <v>26.321899999999999</v>
      </c>
      <c r="N225" s="15">
        <v>-80.099699999999999</v>
      </c>
      <c r="O225" s="19">
        <v>26.191880999999999</v>
      </c>
      <c r="P225" s="19">
        <v>-80.055901000000006</v>
      </c>
      <c r="Q225" s="12" t="s">
        <v>1267</v>
      </c>
      <c r="R225" s="12" t="s">
        <v>1268</v>
      </c>
      <c r="S225" s="12">
        <f t="shared" si="9"/>
        <v>2010</v>
      </c>
      <c r="T225" s="60" t="str">
        <f t="shared" si="10"/>
        <v>Wednesday</v>
      </c>
      <c r="U225" s="17">
        <v>6754</v>
      </c>
      <c r="V225" s="106"/>
      <c r="W225" s="117"/>
      <c r="X225" s="118"/>
    </row>
    <row r="226" spans="1:24" x14ac:dyDescent="0.25">
      <c r="A226" s="107">
        <f t="shared" si="11"/>
        <v>225</v>
      </c>
      <c r="B226" s="85" t="s">
        <v>21</v>
      </c>
      <c r="C226" s="13">
        <v>40445</v>
      </c>
      <c r="D226" s="12" t="s">
        <v>1269</v>
      </c>
      <c r="E226" s="12" t="s">
        <v>1270</v>
      </c>
      <c r="F226" s="12" t="s">
        <v>1271</v>
      </c>
      <c r="G226" s="18">
        <v>0.61458333333333304</v>
      </c>
      <c r="H226" s="12" t="s">
        <v>1272</v>
      </c>
      <c r="I226" s="12" t="s">
        <v>1273</v>
      </c>
      <c r="J226" s="12" t="s">
        <v>931</v>
      </c>
      <c r="K226" s="12" t="s">
        <v>102</v>
      </c>
      <c r="L226" s="12" t="s">
        <v>29</v>
      </c>
      <c r="M226" s="15">
        <v>30.33</v>
      </c>
      <c r="N226" s="15">
        <v>-81.432199999999995</v>
      </c>
      <c r="O226" s="19">
        <v>30.193548</v>
      </c>
      <c r="P226" s="19">
        <v>-81.250755999999996</v>
      </c>
      <c r="Q226" s="12" t="s">
        <v>1274</v>
      </c>
      <c r="R226" s="12" t="s">
        <v>1275</v>
      </c>
      <c r="S226" s="12">
        <f t="shared" si="9"/>
        <v>2010</v>
      </c>
      <c r="T226" s="60" t="str">
        <f t="shared" si="10"/>
        <v>Friday</v>
      </c>
      <c r="U226" s="20">
        <v>15000</v>
      </c>
      <c r="V226" s="106"/>
      <c r="W226" s="117"/>
      <c r="X226" s="118"/>
    </row>
    <row r="227" spans="1:24" x14ac:dyDescent="0.25">
      <c r="A227" s="107">
        <f t="shared" si="11"/>
        <v>226</v>
      </c>
      <c r="B227" s="85" t="s">
        <v>21</v>
      </c>
      <c r="C227" s="13">
        <v>40450</v>
      </c>
      <c r="D227" s="12" t="s">
        <v>1276</v>
      </c>
      <c r="E227" s="12" t="s">
        <v>1277</v>
      </c>
      <c r="F227" s="12" t="s">
        <v>1278</v>
      </c>
      <c r="G227" s="18">
        <v>0.5</v>
      </c>
      <c r="H227" s="12" t="s">
        <v>1279</v>
      </c>
      <c r="I227" s="12" t="s">
        <v>280</v>
      </c>
      <c r="J227" s="12" t="s">
        <v>443</v>
      </c>
      <c r="K227" s="12" t="s">
        <v>1280</v>
      </c>
      <c r="L227" s="12" t="s">
        <v>1281</v>
      </c>
      <c r="M227" s="15">
        <v>25.716799999999999</v>
      </c>
      <c r="N227" s="15">
        <v>-80.273600000000002</v>
      </c>
      <c r="O227" s="19">
        <v>25.43036</v>
      </c>
      <c r="P227" s="19">
        <v>-80.162526999999997</v>
      </c>
      <c r="Q227" s="12" t="s">
        <v>1282</v>
      </c>
      <c r="R227" s="12" t="s">
        <v>1283</v>
      </c>
      <c r="S227" s="12">
        <f t="shared" si="9"/>
        <v>2010</v>
      </c>
      <c r="T227" s="60" t="str">
        <f t="shared" si="10"/>
        <v>Wednesday</v>
      </c>
      <c r="U227" s="20">
        <v>17000</v>
      </c>
      <c r="V227" s="106"/>
      <c r="W227" s="117"/>
      <c r="X227" s="118"/>
    </row>
    <row r="228" spans="1:24" ht="47.25" x14ac:dyDescent="0.25">
      <c r="A228" s="107">
        <f t="shared" si="11"/>
        <v>227</v>
      </c>
      <c r="B228" s="85" t="s">
        <v>21</v>
      </c>
      <c r="C228" s="13">
        <v>40464</v>
      </c>
      <c r="D228" s="12" t="s">
        <v>1284</v>
      </c>
      <c r="E228" s="12" t="s">
        <v>1285</v>
      </c>
      <c r="F228" s="12" t="s">
        <v>1286</v>
      </c>
      <c r="G228" s="18">
        <v>0.41666666666666702</v>
      </c>
      <c r="H228" s="12" t="s">
        <v>1287</v>
      </c>
      <c r="I228" s="12" t="s">
        <v>275</v>
      </c>
      <c r="J228" s="12" t="s">
        <v>27</v>
      </c>
      <c r="K228" s="12" t="s">
        <v>1288</v>
      </c>
      <c r="L228" s="12" t="s">
        <v>1289</v>
      </c>
      <c r="M228" s="15">
        <v>25.9894</v>
      </c>
      <c r="N228" s="15">
        <v>-80.166700000000006</v>
      </c>
      <c r="O228" s="19">
        <v>25.592199999999998</v>
      </c>
      <c r="P228" s="19">
        <v>-80.099999999999994</v>
      </c>
      <c r="Q228" s="12" t="s">
        <v>1290</v>
      </c>
      <c r="R228" s="12" t="s">
        <v>1291</v>
      </c>
      <c r="S228" s="12">
        <f t="shared" si="9"/>
        <v>2010</v>
      </c>
      <c r="T228" s="60" t="str">
        <f t="shared" si="10"/>
        <v>Wednesday</v>
      </c>
      <c r="U228" s="20">
        <v>26000</v>
      </c>
      <c r="V228" s="106"/>
      <c r="W228" s="117"/>
      <c r="X228" s="118"/>
    </row>
    <row r="229" spans="1:24" x14ac:dyDescent="0.25">
      <c r="A229" s="107">
        <f t="shared" si="11"/>
        <v>228</v>
      </c>
      <c r="B229" s="85" t="s">
        <v>21</v>
      </c>
      <c r="C229" s="13">
        <v>40479</v>
      </c>
      <c r="D229" s="12" t="s">
        <v>1292</v>
      </c>
      <c r="E229" s="12" t="s">
        <v>1030</v>
      </c>
      <c r="F229" s="12" t="s">
        <v>1031</v>
      </c>
      <c r="G229" s="14"/>
      <c r="H229" s="12" t="s">
        <v>1293</v>
      </c>
      <c r="I229" s="12" t="s">
        <v>109</v>
      </c>
      <c r="J229" s="12" t="s">
        <v>27</v>
      </c>
      <c r="K229" s="12" t="s">
        <v>1294</v>
      </c>
      <c r="L229" s="12" t="s">
        <v>29</v>
      </c>
      <c r="M229" s="15">
        <v>26.2164</v>
      </c>
      <c r="N229" s="15">
        <v>-80.216399999999993</v>
      </c>
      <c r="O229" s="19">
        <v>26.125900000000001</v>
      </c>
      <c r="P229" s="19">
        <v>-80.125900000000001</v>
      </c>
      <c r="Q229" s="12" t="s">
        <v>1295</v>
      </c>
      <c r="R229" s="12" t="s">
        <v>1296</v>
      </c>
      <c r="S229" s="12">
        <f t="shared" si="9"/>
        <v>2010</v>
      </c>
      <c r="T229" s="60" t="str">
        <f t="shared" si="10"/>
        <v>Thursday</v>
      </c>
      <c r="U229" s="17">
        <v>25000</v>
      </c>
      <c r="V229" s="106"/>
      <c r="W229" s="117"/>
      <c r="X229" s="118"/>
    </row>
    <row r="230" spans="1:24" ht="221.25" thickBot="1" x14ac:dyDescent="0.3">
      <c r="A230" s="107">
        <f t="shared" si="11"/>
        <v>229</v>
      </c>
      <c r="B230" s="85" t="s">
        <v>21</v>
      </c>
      <c r="C230" s="13">
        <v>40491</v>
      </c>
      <c r="D230" s="12" t="s">
        <v>1297</v>
      </c>
      <c r="E230" s="12" t="s">
        <v>1298</v>
      </c>
      <c r="F230" s="12" t="s">
        <v>1299</v>
      </c>
      <c r="G230" s="18">
        <v>0.875</v>
      </c>
      <c r="H230" s="12" t="s">
        <v>1300</v>
      </c>
      <c r="I230" s="12" t="s">
        <v>1301</v>
      </c>
      <c r="J230" s="12" t="s">
        <v>484</v>
      </c>
      <c r="K230" s="12" t="s">
        <v>1302</v>
      </c>
      <c r="L230" s="12" t="s">
        <v>1303</v>
      </c>
      <c r="M230" s="54">
        <v>27.747309999999999</v>
      </c>
      <c r="N230" s="54">
        <v>-80.434833999999995</v>
      </c>
      <c r="O230" s="55">
        <v>27.445032000000001</v>
      </c>
      <c r="P230" s="55">
        <v>-80.260540000000006</v>
      </c>
      <c r="Q230" s="12" t="s">
        <v>1304</v>
      </c>
      <c r="R230" s="12" t="s">
        <v>1305</v>
      </c>
      <c r="S230" s="12">
        <f t="shared" si="9"/>
        <v>2010</v>
      </c>
      <c r="T230" s="60" t="str">
        <f t="shared" si="10"/>
        <v>Tuesday</v>
      </c>
      <c r="U230" s="17">
        <v>84293</v>
      </c>
      <c r="V230" s="106"/>
      <c r="W230" s="123"/>
      <c r="X230" s="124"/>
    </row>
    <row r="231" spans="1:24" ht="57" customHeight="1" thickBot="1" x14ac:dyDescent="0.3">
      <c r="A231" s="107">
        <f t="shared" si="11"/>
        <v>230</v>
      </c>
      <c r="B231" s="83" t="s">
        <v>1181</v>
      </c>
      <c r="C231" s="34">
        <v>40499</v>
      </c>
      <c r="D231" s="33" t="s">
        <v>102</v>
      </c>
      <c r="E231" s="33" t="s">
        <v>1306</v>
      </c>
      <c r="F231" s="33" t="s">
        <v>1307</v>
      </c>
      <c r="G231" s="43">
        <v>0.51041666666666696</v>
      </c>
      <c r="H231" s="33" t="s">
        <v>1308</v>
      </c>
      <c r="I231" s="53" t="s">
        <v>1556</v>
      </c>
      <c r="J231" s="33" t="s">
        <v>102</v>
      </c>
      <c r="K231" s="33" t="s">
        <v>102</v>
      </c>
      <c r="L231" s="33" t="s">
        <v>29</v>
      </c>
      <c r="M231" s="56">
        <v>25.788084999999999</v>
      </c>
      <c r="N231" s="56">
        <v>-80.199892000000006</v>
      </c>
      <c r="O231" s="57">
        <v>25.471710999999999</v>
      </c>
      <c r="P231" s="57">
        <v>-80.115960999999999</v>
      </c>
      <c r="Q231" s="33" t="s">
        <v>1309</v>
      </c>
      <c r="R231" s="33" t="s">
        <v>102</v>
      </c>
      <c r="S231" s="33">
        <f t="shared" si="9"/>
        <v>2010</v>
      </c>
      <c r="T231" s="33" t="str">
        <f t="shared" si="10"/>
        <v>Wednesday</v>
      </c>
      <c r="U231" s="45">
        <v>500</v>
      </c>
      <c r="V231" s="110"/>
      <c r="W231" s="119">
        <f>SUM(U211:U231)</f>
        <v>370172</v>
      </c>
      <c r="X231" s="120">
        <v>2010</v>
      </c>
    </row>
    <row r="232" spans="1:24" ht="47.25" x14ac:dyDescent="0.25">
      <c r="A232" s="107">
        <f t="shared" si="11"/>
        <v>231</v>
      </c>
      <c r="B232" s="84" t="s">
        <v>21</v>
      </c>
      <c r="C232" s="28">
        <v>40559</v>
      </c>
      <c r="D232" s="27" t="s">
        <v>1242</v>
      </c>
      <c r="E232" s="27" t="s">
        <v>1243</v>
      </c>
      <c r="F232" s="27" t="s">
        <v>1244</v>
      </c>
      <c r="G232" s="40">
        <v>0.98819444444444404</v>
      </c>
      <c r="H232" s="27" t="s">
        <v>1310</v>
      </c>
      <c r="I232" s="27" t="s">
        <v>1246</v>
      </c>
      <c r="J232" s="27" t="s">
        <v>1311</v>
      </c>
      <c r="K232" s="27" t="s">
        <v>1312</v>
      </c>
      <c r="L232" s="27" t="s">
        <v>1313</v>
      </c>
      <c r="M232" s="30">
        <v>27.285799999999998</v>
      </c>
      <c r="N232" s="30">
        <v>-80.298900000000003</v>
      </c>
      <c r="O232" s="41">
        <v>27.170895999999999</v>
      </c>
      <c r="P232" s="41">
        <v>-80.17568</v>
      </c>
      <c r="Q232" s="27" t="s">
        <v>1314</v>
      </c>
      <c r="R232" s="27" t="s">
        <v>102</v>
      </c>
      <c r="S232" s="12">
        <f t="shared" si="9"/>
        <v>2011</v>
      </c>
      <c r="T232" s="60" t="str">
        <f t="shared" si="10"/>
        <v>Sunday</v>
      </c>
      <c r="U232" s="42">
        <v>37000</v>
      </c>
      <c r="V232" s="109"/>
      <c r="W232" s="125"/>
      <c r="X232" s="126"/>
    </row>
    <row r="233" spans="1:24" x14ac:dyDescent="0.25">
      <c r="A233" s="107">
        <f t="shared" si="11"/>
        <v>232</v>
      </c>
      <c r="B233" s="85" t="s">
        <v>21</v>
      </c>
      <c r="C233" s="13">
        <v>40575</v>
      </c>
      <c r="D233" s="12" t="s">
        <v>1315</v>
      </c>
      <c r="E233" s="12" t="s">
        <v>1316</v>
      </c>
      <c r="F233" s="12" t="s">
        <v>1317</v>
      </c>
      <c r="G233" s="18">
        <v>0.5</v>
      </c>
      <c r="H233" s="12" t="s">
        <v>1318</v>
      </c>
      <c r="I233" s="12" t="s">
        <v>909</v>
      </c>
      <c r="J233" s="12" t="s">
        <v>27</v>
      </c>
      <c r="K233" s="12" t="s">
        <v>1319</v>
      </c>
      <c r="L233" s="12" t="s">
        <v>1320</v>
      </c>
      <c r="M233" s="15">
        <v>26.0517</v>
      </c>
      <c r="N233" s="15">
        <v>-80.144499999999994</v>
      </c>
      <c r="O233" s="19">
        <v>26.030811</v>
      </c>
      <c r="P233" s="19">
        <v>-80.084069999999997</v>
      </c>
      <c r="Q233" s="12" t="s">
        <v>1321</v>
      </c>
      <c r="R233" s="12" t="s">
        <v>1322</v>
      </c>
      <c r="S233" s="12">
        <f t="shared" si="9"/>
        <v>2011</v>
      </c>
      <c r="T233" s="60" t="str">
        <f t="shared" si="10"/>
        <v>Tuesday</v>
      </c>
      <c r="U233" s="17">
        <v>5000</v>
      </c>
      <c r="V233" s="106"/>
      <c r="W233" s="117"/>
      <c r="X233" s="118"/>
    </row>
    <row r="234" spans="1:24" ht="31.5" x14ac:dyDescent="0.25">
      <c r="A234" s="107">
        <f t="shared" si="11"/>
        <v>233</v>
      </c>
      <c r="B234" s="85" t="s">
        <v>21</v>
      </c>
      <c r="C234" s="13">
        <v>40597</v>
      </c>
      <c r="D234" s="12" t="s">
        <v>1323</v>
      </c>
      <c r="E234" s="12" t="s">
        <v>689</v>
      </c>
      <c r="F234" s="12" t="s">
        <v>690</v>
      </c>
      <c r="G234" s="18">
        <v>0.48611111111111099</v>
      </c>
      <c r="H234" s="12" t="s">
        <v>1324</v>
      </c>
      <c r="I234" s="12" t="s">
        <v>135</v>
      </c>
      <c r="J234" s="12" t="s">
        <v>27</v>
      </c>
      <c r="K234" s="12" t="s">
        <v>1325</v>
      </c>
      <c r="L234" s="12" t="s">
        <v>1326</v>
      </c>
      <c r="M234" s="15">
        <v>26.232500000000002</v>
      </c>
      <c r="N234" s="15">
        <v>-80.110299999999995</v>
      </c>
      <c r="O234" s="19">
        <v>26.135694000000001</v>
      </c>
      <c r="P234" s="19">
        <v>-80.637200000000007</v>
      </c>
      <c r="Q234" s="12" t="s">
        <v>1327</v>
      </c>
      <c r="R234" s="12" t="s">
        <v>1328</v>
      </c>
      <c r="S234" s="12">
        <f t="shared" si="9"/>
        <v>2011</v>
      </c>
      <c r="T234" s="60" t="str">
        <f t="shared" si="10"/>
        <v>Wednesday</v>
      </c>
      <c r="U234" s="17">
        <v>13400</v>
      </c>
      <c r="V234" s="106"/>
      <c r="W234" s="117"/>
      <c r="X234" s="118"/>
    </row>
    <row r="235" spans="1:24" ht="47.25" x14ac:dyDescent="0.25">
      <c r="A235" s="107">
        <f t="shared" si="11"/>
        <v>234</v>
      </c>
      <c r="B235" s="85" t="s">
        <v>21</v>
      </c>
      <c r="C235" s="13">
        <v>40599</v>
      </c>
      <c r="D235" s="12" t="s">
        <v>1329</v>
      </c>
      <c r="E235" s="12" t="s">
        <v>1330</v>
      </c>
      <c r="F235" s="12" t="s">
        <v>1164</v>
      </c>
      <c r="G235" s="18">
        <v>0.51041666666666696</v>
      </c>
      <c r="H235" s="12" t="s">
        <v>1331</v>
      </c>
      <c r="I235" s="12" t="s">
        <v>100</v>
      </c>
      <c r="J235" s="12" t="s">
        <v>101</v>
      </c>
      <c r="K235" s="12" t="s">
        <v>1332</v>
      </c>
      <c r="L235" s="12" t="s">
        <v>1333</v>
      </c>
      <c r="M235" s="15">
        <v>26.691099999999999</v>
      </c>
      <c r="N235" s="15">
        <v>-80.068100000000001</v>
      </c>
      <c r="O235" s="19">
        <v>26.412800000000001</v>
      </c>
      <c r="P235" s="19">
        <v>-80.040499999999994</v>
      </c>
      <c r="Q235" s="12" t="s">
        <v>1334</v>
      </c>
      <c r="R235" s="12" t="s">
        <v>1335</v>
      </c>
      <c r="S235" s="12">
        <f t="shared" si="9"/>
        <v>2011</v>
      </c>
      <c r="T235" s="60" t="str">
        <f t="shared" si="10"/>
        <v>Friday</v>
      </c>
      <c r="U235" s="17">
        <v>28750</v>
      </c>
      <c r="V235" s="106"/>
      <c r="W235" s="117"/>
      <c r="X235" s="118"/>
    </row>
    <row r="236" spans="1:24" ht="31.5" x14ac:dyDescent="0.25">
      <c r="A236" s="107">
        <f t="shared" si="11"/>
        <v>235</v>
      </c>
      <c r="B236" s="85" t="s">
        <v>21</v>
      </c>
      <c r="C236" s="13">
        <v>40633</v>
      </c>
      <c r="D236" s="12" t="s">
        <v>1336</v>
      </c>
      <c r="E236" s="12" t="s">
        <v>1337</v>
      </c>
      <c r="F236" s="12" t="s">
        <v>1338</v>
      </c>
      <c r="G236" s="18">
        <v>0.58333333333333304</v>
      </c>
      <c r="H236" s="12" t="s">
        <v>1339</v>
      </c>
      <c r="I236" s="12" t="s">
        <v>256</v>
      </c>
      <c r="J236" s="12" t="s">
        <v>101</v>
      </c>
      <c r="K236" s="12" t="s">
        <v>1340</v>
      </c>
      <c r="L236" s="12" t="s">
        <v>1341</v>
      </c>
      <c r="M236" s="15">
        <v>26.6266</v>
      </c>
      <c r="N236" s="15">
        <v>-80.080299999999994</v>
      </c>
      <c r="O236" s="19">
        <v>26.373583</v>
      </c>
      <c r="P236" s="19">
        <v>-80.044959000000006</v>
      </c>
      <c r="Q236" s="12" t="s">
        <v>1342</v>
      </c>
      <c r="R236" s="12" t="s">
        <v>1343</v>
      </c>
      <c r="S236" s="12">
        <f t="shared" si="9"/>
        <v>2011</v>
      </c>
      <c r="T236" s="60" t="str">
        <f t="shared" si="10"/>
        <v>Thursday</v>
      </c>
      <c r="U236" s="17">
        <v>30000</v>
      </c>
      <c r="V236" s="106"/>
      <c r="W236" s="117"/>
      <c r="X236" s="118"/>
    </row>
    <row r="237" spans="1:24" x14ac:dyDescent="0.25">
      <c r="A237" s="107">
        <f t="shared" si="11"/>
        <v>236</v>
      </c>
      <c r="B237" s="85" t="s">
        <v>21</v>
      </c>
      <c r="C237" s="13">
        <v>40651</v>
      </c>
      <c r="D237" s="12" t="s">
        <v>1344</v>
      </c>
      <c r="E237" s="12" t="s">
        <v>876</v>
      </c>
      <c r="F237" s="12" t="s">
        <v>1345</v>
      </c>
      <c r="G237" s="18">
        <v>0.61458333333333304</v>
      </c>
      <c r="H237" s="12" t="s">
        <v>1346</v>
      </c>
      <c r="I237" s="12" t="s">
        <v>369</v>
      </c>
      <c r="J237" s="12" t="s">
        <v>27</v>
      </c>
      <c r="K237" s="12" t="s">
        <v>1347</v>
      </c>
      <c r="L237" s="12" t="s">
        <v>1348</v>
      </c>
      <c r="M237" s="15">
        <v>26.004899999999999</v>
      </c>
      <c r="N237" s="15">
        <v>-80.118300000000005</v>
      </c>
      <c r="O237" s="19">
        <v>26.00177</v>
      </c>
      <c r="P237" s="19">
        <v>-80.070599999999999</v>
      </c>
      <c r="Q237" s="12" t="s">
        <v>1349</v>
      </c>
      <c r="R237" s="12" t="s">
        <v>1350</v>
      </c>
      <c r="S237" s="12">
        <f t="shared" si="9"/>
        <v>2011</v>
      </c>
      <c r="T237" s="60" t="str">
        <f t="shared" si="10"/>
        <v>Monday</v>
      </c>
      <c r="U237" s="20">
        <v>12000</v>
      </c>
      <c r="V237" s="106"/>
      <c r="W237" s="117"/>
      <c r="X237" s="118"/>
    </row>
    <row r="238" spans="1:24" x14ac:dyDescent="0.25">
      <c r="A238" s="107">
        <f t="shared" si="11"/>
        <v>237</v>
      </c>
      <c r="B238" s="85" t="s">
        <v>21</v>
      </c>
      <c r="C238" s="13">
        <v>40694</v>
      </c>
      <c r="D238" s="12" t="s">
        <v>1531</v>
      </c>
      <c r="E238" s="12" t="s">
        <v>1532</v>
      </c>
      <c r="F238" s="12" t="s">
        <v>1533</v>
      </c>
      <c r="G238" s="18">
        <v>0.61458333333333337</v>
      </c>
      <c r="H238" s="12" t="s">
        <v>1534</v>
      </c>
      <c r="I238" s="12" t="s">
        <v>45</v>
      </c>
      <c r="J238" s="12" t="s">
        <v>443</v>
      </c>
      <c r="K238" s="12" t="s">
        <v>1535</v>
      </c>
      <c r="L238" s="12" t="s">
        <v>1536</v>
      </c>
      <c r="M238" s="15">
        <v>25.868111110000001</v>
      </c>
      <c r="N238" s="15">
        <v>-80.242611109999999</v>
      </c>
      <c r="O238" s="19">
        <v>25.520520000000001</v>
      </c>
      <c r="P238" s="19">
        <v>-80.143339999999995</v>
      </c>
      <c r="Q238" s="12" t="s">
        <v>1537</v>
      </c>
      <c r="R238" s="12">
        <v>35684</v>
      </c>
      <c r="S238" s="12">
        <f t="shared" si="9"/>
        <v>2011</v>
      </c>
      <c r="T238" s="60" t="str">
        <f t="shared" si="10"/>
        <v>Tuesday</v>
      </c>
      <c r="U238" s="20">
        <v>5000</v>
      </c>
      <c r="V238" s="106"/>
      <c r="W238" s="117"/>
      <c r="X238" s="118"/>
    </row>
    <row r="239" spans="1:24" ht="31.5" x14ac:dyDescent="0.25">
      <c r="A239" s="107">
        <f t="shared" si="11"/>
        <v>238</v>
      </c>
      <c r="B239" s="85" t="s">
        <v>21</v>
      </c>
      <c r="C239" s="13">
        <v>40777</v>
      </c>
      <c r="D239" s="12" t="s">
        <v>1351</v>
      </c>
      <c r="E239" s="12" t="s">
        <v>1352</v>
      </c>
      <c r="F239" s="12" t="s">
        <v>738</v>
      </c>
      <c r="G239" s="18">
        <v>0.45833333333333298</v>
      </c>
      <c r="H239" s="12" t="s">
        <v>1353</v>
      </c>
      <c r="I239" s="12" t="s">
        <v>159</v>
      </c>
      <c r="J239" s="12" t="s">
        <v>27</v>
      </c>
      <c r="K239" s="12" t="s">
        <v>1354</v>
      </c>
      <c r="L239" s="12" t="s">
        <v>1355</v>
      </c>
      <c r="M239" s="15">
        <v>25.976800000000001</v>
      </c>
      <c r="N239" s="15">
        <v>-80.310299999999998</v>
      </c>
      <c r="O239" s="19">
        <v>25.583651</v>
      </c>
      <c r="P239" s="19">
        <v>-80.183796000000001</v>
      </c>
      <c r="Q239" s="12" t="s">
        <v>1356</v>
      </c>
      <c r="R239" s="12" t="s">
        <v>1357</v>
      </c>
      <c r="S239" s="12">
        <f t="shared" si="9"/>
        <v>2011</v>
      </c>
      <c r="T239" s="60" t="str">
        <f t="shared" si="10"/>
        <v>Monday</v>
      </c>
      <c r="U239" s="20">
        <v>9000</v>
      </c>
      <c r="V239" s="106"/>
      <c r="W239" s="117"/>
      <c r="X239" s="118"/>
    </row>
    <row r="240" spans="1:24" x14ac:dyDescent="0.25">
      <c r="A240" s="107">
        <f t="shared" si="11"/>
        <v>239</v>
      </c>
      <c r="B240" s="85" t="s">
        <v>21</v>
      </c>
      <c r="C240" s="13">
        <v>40785</v>
      </c>
      <c r="D240" s="12" t="s">
        <v>1358</v>
      </c>
      <c r="E240" s="12" t="s">
        <v>1359</v>
      </c>
      <c r="F240" s="12" t="s">
        <v>1360</v>
      </c>
      <c r="G240" s="18">
        <v>0.52083333333333304</v>
      </c>
      <c r="H240" s="12" t="s">
        <v>1361</v>
      </c>
      <c r="I240" s="12" t="s">
        <v>545</v>
      </c>
      <c r="J240" s="12" t="s">
        <v>546</v>
      </c>
      <c r="K240" s="12" t="s">
        <v>1362</v>
      </c>
      <c r="L240" s="12" t="s">
        <v>1363</v>
      </c>
      <c r="M240" s="15">
        <v>28.439399999999999</v>
      </c>
      <c r="N240" s="15">
        <v>-81.467833330000005</v>
      </c>
      <c r="O240" s="19">
        <v>28.262184000000001</v>
      </c>
      <c r="P240" s="19">
        <v>-81.280420300000003</v>
      </c>
      <c r="Q240" s="12" t="s">
        <v>1364</v>
      </c>
      <c r="R240" s="12" t="s">
        <v>102</v>
      </c>
      <c r="S240" s="12">
        <f t="shared" si="9"/>
        <v>2011</v>
      </c>
      <c r="T240" s="60" t="str">
        <f t="shared" si="10"/>
        <v>Tuesday</v>
      </c>
      <c r="U240" s="17">
        <v>1395</v>
      </c>
      <c r="V240" s="106"/>
      <c r="W240" s="117"/>
      <c r="X240" s="118"/>
    </row>
    <row r="241" spans="1:24" x14ac:dyDescent="0.25">
      <c r="A241" s="107">
        <f t="shared" si="11"/>
        <v>240</v>
      </c>
      <c r="B241" s="85" t="s">
        <v>21</v>
      </c>
      <c r="C241" s="13">
        <v>40792</v>
      </c>
      <c r="D241" s="12" t="s">
        <v>1365</v>
      </c>
      <c r="E241" s="12" t="s">
        <v>1366</v>
      </c>
      <c r="F241" s="12" t="s">
        <v>1367</v>
      </c>
      <c r="G241" s="18">
        <v>0.45833333333333298</v>
      </c>
      <c r="H241" s="12" t="s">
        <v>1368</v>
      </c>
      <c r="I241" s="12" t="s">
        <v>1369</v>
      </c>
      <c r="J241" s="12" t="s">
        <v>101</v>
      </c>
      <c r="K241" s="12" t="s">
        <v>1370</v>
      </c>
      <c r="L241" s="12" t="s">
        <v>1371</v>
      </c>
      <c r="M241" s="15">
        <v>26.9253</v>
      </c>
      <c r="N241" s="15">
        <v>-80.094399999999993</v>
      </c>
      <c r="O241" s="19">
        <v>26.553100000000001</v>
      </c>
      <c r="P241" s="19">
        <v>-80.054000000000002</v>
      </c>
      <c r="Q241" s="12" t="s">
        <v>1372</v>
      </c>
      <c r="R241" s="12" t="s">
        <v>102</v>
      </c>
      <c r="S241" s="12">
        <f t="shared" si="9"/>
        <v>2011</v>
      </c>
      <c r="T241" s="60" t="str">
        <f t="shared" si="10"/>
        <v>Tuesday</v>
      </c>
      <c r="U241" s="20">
        <v>0</v>
      </c>
      <c r="V241" s="106"/>
      <c r="W241" s="117"/>
      <c r="X241" s="118"/>
    </row>
    <row r="242" spans="1:24" x14ac:dyDescent="0.25">
      <c r="A242" s="107">
        <f t="shared" si="11"/>
        <v>241</v>
      </c>
      <c r="B242" s="85" t="s">
        <v>21</v>
      </c>
      <c r="C242" s="13">
        <v>40856</v>
      </c>
      <c r="D242" s="12" t="s">
        <v>1344</v>
      </c>
      <c r="E242" s="12" t="s">
        <v>876</v>
      </c>
      <c r="F242" s="12" t="s">
        <v>1345</v>
      </c>
      <c r="G242" s="14">
        <v>0.5</v>
      </c>
      <c r="H242" s="12" t="s">
        <v>1373</v>
      </c>
      <c r="I242" s="12" t="s">
        <v>1374</v>
      </c>
      <c r="J242" s="12" t="s">
        <v>101</v>
      </c>
      <c r="K242" s="12" t="s">
        <v>1375</v>
      </c>
      <c r="L242" s="12" t="s">
        <v>102</v>
      </c>
      <c r="M242" s="15">
        <v>26.366900000000001</v>
      </c>
      <c r="N242" s="15">
        <v>-80.188100000000006</v>
      </c>
      <c r="O242" s="19">
        <v>26.220099999999999</v>
      </c>
      <c r="P242" s="19">
        <v>-80.111699999999999</v>
      </c>
      <c r="Q242" s="12" t="s">
        <v>1376</v>
      </c>
      <c r="R242" s="12" t="s">
        <v>1377</v>
      </c>
      <c r="S242" s="12">
        <f t="shared" si="9"/>
        <v>2011</v>
      </c>
      <c r="T242" s="60" t="str">
        <f t="shared" si="10"/>
        <v>Wednesday</v>
      </c>
      <c r="U242" s="20">
        <v>11000</v>
      </c>
      <c r="V242" s="106"/>
      <c r="W242" s="117"/>
      <c r="X242" s="118"/>
    </row>
    <row r="243" spans="1:24" ht="32.25" thickBot="1" x14ac:dyDescent="0.3">
      <c r="A243" s="107">
        <f t="shared" si="11"/>
        <v>242</v>
      </c>
      <c r="B243" s="85" t="s">
        <v>21</v>
      </c>
      <c r="C243" s="13">
        <v>40864</v>
      </c>
      <c r="D243" s="12" t="s">
        <v>1378</v>
      </c>
      <c r="E243" s="12" t="s">
        <v>1379</v>
      </c>
      <c r="F243" s="12" t="s">
        <v>1380</v>
      </c>
      <c r="G243" s="18">
        <v>0.53472222222222199</v>
      </c>
      <c r="H243" s="12" t="s">
        <v>1381</v>
      </c>
      <c r="I243" s="12" t="s">
        <v>1382</v>
      </c>
      <c r="J243" s="12" t="s">
        <v>518</v>
      </c>
      <c r="K243" s="12" t="s">
        <v>1383</v>
      </c>
      <c r="L243" s="12" t="s">
        <v>1384</v>
      </c>
      <c r="M243" s="15">
        <v>26.444400000000002</v>
      </c>
      <c r="N243" s="15">
        <v>-81.785300000000007</v>
      </c>
      <c r="O243" s="19">
        <v>26.363990999999999</v>
      </c>
      <c r="P243" s="19">
        <v>-81.470759000000001</v>
      </c>
      <c r="Q243" s="12" t="s">
        <v>1385</v>
      </c>
      <c r="R243" s="12" t="s">
        <v>102</v>
      </c>
      <c r="S243" s="12">
        <f t="shared" si="9"/>
        <v>2011</v>
      </c>
      <c r="T243" s="60" t="str">
        <f t="shared" si="10"/>
        <v>Thursday</v>
      </c>
      <c r="U243" s="17">
        <v>25000</v>
      </c>
      <c r="V243" s="106"/>
      <c r="W243" s="123"/>
      <c r="X243" s="124"/>
    </row>
    <row r="244" spans="1:24" ht="16.5" thickBot="1" x14ac:dyDescent="0.3">
      <c r="A244" s="107">
        <f t="shared" si="11"/>
        <v>243</v>
      </c>
      <c r="B244" s="83" t="s">
        <v>21</v>
      </c>
      <c r="C244" s="34">
        <v>40899</v>
      </c>
      <c r="D244" s="33" t="s">
        <v>1386</v>
      </c>
      <c r="E244" s="33" t="s">
        <v>1387</v>
      </c>
      <c r="F244" s="33" t="s">
        <v>1388</v>
      </c>
      <c r="G244" s="43">
        <v>0.45833333333333298</v>
      </c>
      <c r="H244" s="33" t="s">
        <v>1389</v>
      </c>
      <c r="I244" s="33" t="s">
        <v>102</v>
      </c>
      <c r="J244" s="33" t="s">
        <v>1390</v>
      </c>
      <c r="K244" s="33" t="s">
        <v>102</v>
      </c>
      <c r="L244" s="33" t="s">
        <v>102</v>
      </c>
      <c r="M244" s="56">
        <v>28.818524</v>
      </c>
      <c r="N244" s="56">
        <v>-81.482173000000003</v>
      </c>
      <c r="O244" s="57">
        <v>28.490669</v>
      </c>
      <c r="P244" s="57">
        <v>-81.285582000000005</v>
      </c>
      <c r="Q244" s="33" t="s">
        <v>1391</v>
      </c>
      <c r="R244" s="33" t="s">
        <v>1392</v>
      </c>
      <c r="S244" s="33">
        <f t="shared" si="9"/>
        <v>2011</v>
      </c>
      <c r="T244" s="33" t="str">
        <f t="shared" si="10"/>
        <v>Thursday</v>
      </c>
      <c r="U244" s="38">
        <v>1075</v>
      </c>
      <c r="V244" s="108"/>
      <c r="W244" s="119">
        <f>SUM(U232:U244)</f>
        <v>178620</v>
      </c>
      <c r="X244" s="120">
        <v>2011</v>
      </c>
    </row>
    <row r="245" spans="1:24" x14ac:dyDescent="0.25">
      <c r="A245" s="107">
        <f t="shared" si="11"/>
        <v>244</v>
      </c>
      <c r="B245" s="84" t="s">
        <v>21</v>
      </c>
      <c r="C245" s="28">
        <v>40967</v>
      </c>
      <c r="D245" s="27" t="s">
        <v>935</v>
      </c>
      <c r="E245" s="27" t="s">
        <v>1393</v>
      </c>
      <c r="F245" s="27" t="s">
        <v>1394</v>
      </c>
      <c r="G245" s="40">
        <v>0.46875</v>
      </c>
      <c r="H245" s="27" t="s">
        <v>1395</v>
      </c>
      <c r="I245" s="27" t="s">
        <v>1369</v>
      </c>
      <c r="J245" s="27" t="s">
        <v>101</v>
      </c>
      <c r="K245" s="27" t="s">
        <v>1396</v>
      </c>
      <c r="L245" s="27" t="s">
        <v>1397</v>
      </c>
      <c r="M245" s="30">
        <v>26.949000000000002</v>
      </c>
      <c r="N245" s="30">
        <v>-80.084400000000002</v>
      </c>
      <c r="O245" s="41">
        <v>26.565626000000002</v>
      </c>
      <c r="P245" s="41">
        <v>-80.050389999999993</v>
      </c>
      <c r="Q245" s="27" t="s">
        <v>1398</v>
      </c>
      <c r="R245" s="27" t="s">
        <v>1399</v>
      </c>
      <c r="S245" s="12">
        <f t="shared" si="9"/>
        <v>2012</v>
      </c>
      <c r="T245" s="60" t="str">
        <f t="shared" si="10"/>
        <v>Tuesday</v>
      </c>
      <c r="U245" s="42">
        <v>27000</v>
      </c>
      <c r="V245" s="109"/>
      <c r="W245" s="125"/>
      <c r="X245" s="126"/>
    </row>
    <row r="246" spans="1:24" x14ac:dyDescent="0.25">
      <c r="A246" s="107">
        <f t="shared" si="11"/>
        <v>245</v>
      </c>
      <c r="B246" s="85" t="s">
        <v>21</v>
      </c>
      <c r="C246" s="13">
        <v>40970</v>
      </c>
      <c r="D246" s="12" t="s">
        <v>1146</v>
      </c>
      <c r="E246" s="12" t="s">
        <v>1147</v>
      </c>
      <c r="F246" s="12" t="s">
        <v>1148</v>
      </c>
      <c r="G246" s="18">
        <v>0.58333333333333304</v>
      </c>
      <c r="H246" s="12" t="s">
        <v>1400</v>
      </c>
      <c r="I246" s="12" t="s">
        <v>45</v>
      </c>
      <c r="J246" s="12" t="s">
        <v>443</v>
      </c>
      <c r="K246" s="12" t="s">
        <v>1401</v>
      </c>
      <c r="L246" s="12" t="s">
        <v>1402</v>
      </c>
      <c r="M246" s="15">
        <v>25.793299999999999</v>
      </c>
      <c r="N246" s="15">
        <v>-80.189800000000005</v>
      </c>
      <c r="O246" s="19">
        <v>25.473600000000001</v>
      </c>
      <c r="P246" s="19">
        <v>-80.11233</v>
      </c>
      <c r="Q246" s="12" t="s">
        <v>1403</v>
      </c>
      <c r="R246" s="12" t="s">
        <v>1404</v>
      </c>
      <c r="S246" s="12">
        <f t="shared" si="9"/>
        <v>2012</v>
      </c>
      <c r="T246" s="60" t="str">
        <f t="shared" si="10"/>
        <v>Friday</v>
      </c>
      <c r="U246" s="20">
        <v>12000</v>
      </c>
      <c r="V246" s="106"/>
      <c r="W246" s="130"/>
      <c r="X246" s="118"/>
    </row>
    <row r="247" spans="1:24" ht="32.25" thickBot="1" x14ac:dyDescent="0.3">
      <c r="A247" s="107">
        <f t="shared" si="11"/>
        <v>246</v>
      </c>
      <c r="B247" s="85" t="s">
        <v>191</v>
      </c>
      <c r="C247" s="13">
        <v>41106</v>
      </c>
      <c r="D247" s="12" t="s">
        <v>1538</v>
      </c>
      <c r="E247" s="12" t="s">
        <v>1539</v>
      </c>
      <c r="F247" s="12" t="s">
        <v>1540</v>
      </c>
      <c r="G247" s="18">
        <v>0.58333333333333337</v>
      </c>
      <c r="H247" s="12" t="s">
        <v>1541</v>
      </c>
      <c r="I247" s="12" t="s">
        <v>45</v>
      </c>
      <c r="J247" s="12" t="s">
        <v>443</v>
      </c>
      <c r="K247" s="12" t="s">
        <v>1548</v>
      </c>
      <c r="L247" s="12" t="s">
        <v>1542</v>
      </c>
      <c r="M247" s="15">
        <v>25.848183330000001</v>
      </c>
      <c r="N247" s="15">
        <v>-80.231577779999995</v>
      </c>
      <c r="O247" s="19">
        <v>25.505345999999999</v>
      </c>
      <c r="P247" s="19">
        <v>-80.135368</v>
      </c>
      <c r="Q247" s="12" t="s">
        <v>1543</v>
      </c>
      <c r="R247" s="12" t="s">
        <v>1544</v>
      </c>
      <c r="S247" s="12">
        <f t="shared" si="9"/>
        <v>2012</v>
      </c>
      <c r="T247" s="60" t="str">
        <f t="shared" si="10"/>
        <v>Monday</v>
      </c>
      <c r="U247" s="20">
        <v>10000</v>
      </c>
      <c r="V247" s="106"/>
      <c r="W247" s="127"/>
      <c r="X247" s="124"/>
    </row>
    <row r="248" spans="1:24" ht="16.5" thickBot="1" x14ac:dyDescent="0.3">
      <c r="A248" s="107">
        <f t="shared" si="11"/>
        <v>247</v>
      </c>
      <c r="B248" s="83" t="s">
        <v>21</v>
      </c>
      <c r="C248" s="34">
        <v>41164</v>
      </c>
      <c r="D248" s="33" t="s">
        <v>1545</v>
      </c>
      <c r="E248" s="33" t="s">
        <v>1546</v>
      </c>
      <c r="F248" s="33" t="s">
        <v>34</v>
      </c>
      <c r="G248" s="43">
        <v>0.55902777777777779</v>
      </c>
      <c r="H248" s="33" t="s">
        <v>1547</v>
      </c>
      <c r="I248" s="33" t="s">
        <v>909</v>
      </c>
      <c r="J248" s="33" t="s">
        <v>27</v>
      </c>
      <c r="K248" s="33" t="s">
        <v>1549</v>
      </c>
      <c r="L248" s="33" t="s">
        <v>1550</v>
      </c>
      <c r="M248" s="36">
        <v>26.063111110000001</v>
      </c>
      <c r="N248" s="36">
        <v>-80.143524999999997</v>
      </c>
      <c r="O248" s="44">
        <v>26.03472</v>
      </c>
      <c r="P248" s="44">
        <v>-80.083669</v>
      </c>
      <c r="Q248" s="33" t="s">
        <v>1551</v>
      </c>
      <c r="R248" s="33">
        <v>4527153435</v>
      </c>
      <c r="S248" s="33">
        <f t="shared" si="9"/>
        <v>2012</v>
      </c>
      <c r="T248" s="33" t="str">
        <f t="shared" si="10"/>
        <v>Wednesday</v>
      </c>
      <c r="U248" s="45">
        <v>26000</v>
      </c>
      <c r="V248" s="110"/>
      <c r="W248" s="119">
        <f>SUM(U245:U248)</f>
        <v>75000</v>
      </c>
      <c r="X248" s="120">
        <v>2012</v>
      </c>
    </row>
    <row r="249" spans="1:24" ht="31.5" x14ac:dyDescent="0.25">
      <c r="A249" s="107">
        <f t="shared" si="11"/>
        <v>248</v>
      </c>
      <c r="B249" s="84" t="s">
        <v>21</v>
      </c>
      <c r="C249" s="28">
        <v>41278</v>
      </c>
      <c r="D249" s="27" t="s">
        <v>1405</v>
      </c>
      <c r="E249" s="27" t="s">
        <v>1406</v>
      </c>
      <c r="F249" s="27" t="s">
        <v>1407</v>
      </c>
      <c r="G249" s="40">
        <v>0.3125</v>
      </c>
      <c r="H249" s="27" t="s">
        <v>1408</v>
      </c>
      <c r="I249" s="27" t="s">
        <v>1409</v>
      </c>
      <c r="J249" s="27" t="s">
        <v>443</v>
      </c>
      <c r="K249" s="27" t="s">
        <v>1410</v>
      </c>
      <c r="L249" s="27" t="s">
        <v>1411</v>
      </c>
      <c r="M249" s="58">
        <v>25.928561999999999</v>
      </c>
      <c r="N249" s="58">
        <v>-80.196613900000003</v>
      </c>
      <c r="O249" s="41">
        <v>25.554282000000001</v>
      </c>
      <c r="P249" s="41">
        <v>-80.114780999999994</v>
      </c>
      <c r="Q249" s="27" t="s">
        <v>1412</v>
      </c>
      <c r="R249" s="27" t="s">
        <v>1413</v>
      </c>
      <c r="S249" s="12">
        <f t="shared" si="9"/>
        <v>2013</v>
      </c>
      <c r="T249" s="60" t="str">
        <f t="shared" si="10"/>
        <v>Friday</v>
      </c>
      <c r="U249" s="42">
        <v>35000</v>
      </c>
      <c r="V249" s="109"/>
      <c r="W249" s="125"/>
      <c r="X249" s="126"/>
    </row>
    <row r="250" spans="1:24" ht="47.25" x14ac:dyDescent="0.25">
      <c r="A250" s="107">
        <f t="shared" si="11"/>
        <v>249</v>
      </c>
      <c r="B250" s="85" t="s">
        <v>21</v>
      </c>
      <c r="C250" s="13">
        <v>41312</v>
      </c>
      <c r="D250" s="12" t="s">
        <v>1414</v>
      </c>
      <c r="E250" s="12" t="s">
        <v>1147</v>
      </c>
      <c r="F250" s="12" t="s">
        <v>1148</v>
      </c>
      <c r="G250" s="18">
        <v>0.58333333333333337</v>
      </c>
      <c r="H250" s="12" t="s">
        <v>1415</v>
      </c>
      <c r="I250" s="12" t="s">
        <v>262</v>
      </c>
      <c r="J250" s="12" t="s">
        <v>27</v>
      </c>
      <c r="K250" s="12" t="s">
        <v>1416</v>
      </c>
      <c r="L250" s="12" t="s">
        <v>1417</v>
      </c>
      <c r="M250" s="15">
        <v>26.070555559999999</v>
      </c>
      <c r="N250" s="15">
        <v>-80.159722220000006</v>
      </c>
      <c r="O250" s="19">
        <v>26.041399999999999</v>
      </c>
      <c r="P250" s="19">
        <v>-80.093500000000006</v>
      </c>
      <c r="Q250" s="12" t="s">
        <v>1418</v>
      </c>
      <c r="R250" s="12" t="s">
        <v>1419</v>
      </c>
      <c r="S250" s="12">
        <f t="shared" si="9"/>
        <v>2013</v>
      </c>
      <c r="T250" s="60" t="str">
        <f t="shared" si="10"/>
        <v>Thursday</v>
      </c>
      <c r="U250" s="20">
        <v>26000</v>
      </c>
      <c r="V250" s="106"/>
      <c r="W250" s="117"/>
      <c r="X250" s="118"/>
    </row>
    <row r="251" spans="1:24" ht="31.5" x14ac:dyDescent="0.25">
      <c r="A251" s="107">
        <f t="shared" si="11"/>
        <v>250</v>
      </c>
      <c r="B251" s="85" t="s">
        <v>21</v>
      </c>
      <c r="C251" s="13">
        <v>41331</v>
      </c>
      <c r="D251" s="12" t="s">
        <v>1420</v>
      </c>
      <c r="E251" s="12" t="s">
        <v>1205</v>
      </c>
      <c r="F251" s="12" t="s">
        <v>1421</v>
      </c>
      <c r="G251" s="18">
        <v>0.60416666666666663</v>
      </c>
      <c r="H251" s="12" t="s">
        <v>1422</v>
      </c>
      <c r="I251" s="12" t="s">
        <v>1173</v>
      </c>
      <c r="J251" s="12" t="s">
        <v>101</v>
      </c>
      <c r="K251" s="12" t="s">
        <v>1423</v>
      </c>
      <c r="L251" s="12" t="s">
        <v>1424</v>
      </c>
      <c r="M251" s="15">
        <v>26.455252779999999</v>
      </c>
      <c r="N251" s="15">
        <v>-80.189369439999993</v>
      </c>
      <c r="O251" s="19">
        <v>26.271891</v>
      </c>
      <c r="P251" s="19">
        <v>-80.112172999999999</v>
      </c>
      <c r="Q251" s="12" t="s">
        <v>1425</v>
      </c>
      <c r="R251" s="12" t="s">
        <v>1426</v>
      </c>
      <c r="S251" s="12">
        <f t="shared" si="9"/>
        <v>2013</v>
      </c>
      <c r="T251" s="60" t="str">
        <f t="shared" si="10"/>
        <v>Tuesday</v>
      </c>
      <c r="U251" s="20">
        <v>24100</v>
      </c>
      <c r="V251" s="106"/>
      <c r="W251" s="117"/>
      <c r="X251" s="118"/>
    </row>
    <row r="252" spans="1:24" x14ac:dyDescent="0.25">
      <c r="A252" s="107">
        <f t="shared" si="11"/>
        <v>251</v>
      </c>
      <c r="B252" s="85" t="s">
        <v>21</v>
      </c>
      <c r="C252" s="13">
        <v>41402</v>
      </c>
      <c r="D252" s="12" t="s">
        <v>620</v>
      </c>
      <c r="E252" s="12" t="s">
        <v>621</v>
      </c>
      <c r="F252" s="12" t="s">
        <v>181</v>
      </c>
      <c r="G252" s="18">
        <v>0.58333333333333337</v>
      </c>
      <c r="H252" s="12" t="s">
        <v>1427</v>
      </c>
      <c r="I252" s="12" t="s">
        <v>472</v>
      </c>
      <c r="J252" s="12" t="s">
        <v>27</v>
      </c>
      <c r="K252" s="12" t="s">
        <v>1428</v>
      </c>
      <c r="L252" s="12" t="s">
        <v>1429</v>
      </c>
      <c r="M252" s="15">
        <v>26.144680560000001</v>
      </c>
      <c r="N252" s="15">
        <v>-80.337922219999996</v>
      </c>
      <c r="O252" s="19">
        <v>26.084085000000002</v>
      </c>
      <c r="P252" s="19">
        <v>-80.201651999999996</v>
      </c>
      <c r="Q252" s="12" t="s">
        <v>1430</v>
      </c>
      <c r="R252" s="12" t="s">
        <v>1431</v>
      </c>
      <c r="S252" s="12">
        <f t="shared" si="9"/>
        <v>2013</v>
      </c>
      <c r="T252" s="60" t="str">
        <f t="shared" si="10"/>
        <v>Wednesday</v>
      </c>
      <c r="U252" s="20">
        <v>13500</v>
      </c>
      <c r="V252" s="106"/>
      <c r="W252" s="117"/>
      <c r="X252" s="118"/>
    </row>
    <row r="253" spans="1:24" x14ac:dyDescent="0.25">
      <c r="A253" s="107">
        <f t="shared" si="11"/>
        <v>252</v>
      </c>
      <c r="B253" s="85" t="s">
        <v>21</v>
      </c>
      <c r="C253" s="13">
        <v>41502</v>
      </c>
      <c r="D253" s="12" t="s">
        <v>1017</v>
      </c>
      <c r="E253" s="12" t="s">
        <v>1018</v>
      </c>
      <c r="F253" s="12" t="s">
        <v>738</v>
      </c>
      <c r="G253" s="18">
        <v>0.625</v>
      </c>
      <c r="H253" s="12" t="s">
        <v>1432</v>
      </c>
      <c r="I253" s="12" t="s">
        <v>1433</v>
      </c>
      <c r="J253" s="12" t="s">
        <v>27</v>
      </c>
      <c r="K253" s="12">
        <v>5533</v>
      </c>
      <c r="L253" s="12" t="s">
        <v>1434</v>
      </c>
      <c r="M253" s="15">
        <v>26.270894439999999</v>
      </c>
      <c r="N253" s="15">
        <v>-80.097363889999997</v>
      </c>
      <c r="O253" s="19">
        <v>26.161522000000001</v>
      </c>
      <c r="P253" s="19">
        <v>-80.055051000000006</v>
      </c>
      <c r="Q253" s="12" t="s">
        <v>1435</v>
      </c>
      <c r="R253" s="12">
        <v>1355392</v>
      </c>
      <c r="S253" s="12">
        <f t="shared" si="9"/>
        <v>2013</v>
      </c>
      <c r="T253" s="60" t="str">
        <f t="shared" si="10"/>
        <v>Friday</v>
      </c>
      <c r="U253" s="20">
        <v>6021</v>
      </c>
      <c r="V253" s="106"/>
      <c r="W253" s="117"/>
      <c r="X253" s="118"/>
    </row>
    <row r="254" spans="1:24" x14ac:dyDescent="0.25">
      <c r="A254" s="107">
        <f t="shared" si="11"/>
        <v>253</v>
      </c>
      <c r="B254" s="85" t="s">
        <v>21</v>
      </c>
      <c r="C254" s="13">
        <v>41599</v>
      </c>
      <c r="D254" s="12" t="s">
        <v>32</v>
      </c>
      <c r="E254" s="12" t="s">
        <v>958</v>
      </c>
      <c r="F254" s="12" t="s">
        <v>34</v>
      </c>
      <c r="G254" s="18">
        <v>0.66666666666666663</v>
      </c>
      <c r="H254" s="12" t="s">
        <v>1436</v>
      </c>
      <c r="I254" s="12" t="s">
        <v>409</v>
      </c>
      <c r="J254" s="12" t="s">
        <v>443</v>
      </c>
      <c r="K254" s="12" t="s">
        <v>1437</v>
      </c>
      <c r="L254" s="12" t="s">
        <v>1438</v>
      </c>
      <c r="M254" s="15">
        <v>25.942161110000001</v>
      </c>
      <c r="N254" s="15">
        <v>-80.207033330000002</v>
      </c>
      <c r="O254" s="19">
        <v>25.563178000000001</v>
      </c>
      <c r="P254" s="19">
        <v>-80.122532000000007</v>
      </c>
      <c r="Q254" s="12" t="s">
        <v>1439</v>
      </c>
      <c r="R254" s="12" t="s">
        <v>196</v>
      </c>
      <c r="S254" s="12">
        <f t="shared" si="9"/>
        <v>2013</v>
      </c>
      <c r="T254" s="60" t="str">
        <f t="shared" si="10"/>
        <v>Thursday</v>
      </c>
      <c r="U254" s="20">
        <v>200</v>
      </c>
      <c r="V254" s="106"/>
      <c r="W254" s="117"/>
      <c r="X254" s="118"/>
    </row>
    <row r="255" spans="1:24" ht="32.25" thickBot="1" x14ac:dyDescent="0.3">
      <c r="A255" s="107">
        <f t="shared" si="11"/>
        <v>254</v>
      </c>
      <c r="B255" s="85" t="s">
        <v>21</v>
      </c>
      <c r="C255" s="13">
        <v>41610</v>
      </c>
      <c r="D255" s="12" t="s">
        <v>32</v>
      </c>
      <c r="E255" s="12" t="s">
        <v>958</v>
      </c>
      <c r="F255" s="12" t="s">
        <v>1440</v>
      </c>
      <c r="G255" s="18">
        <v>0.52083333333333337</v>
      </c>
      <c r="H255" s="12" t="s">
        <v>1441</v>
      </c>
      <c r="I255" s="12" t="s">
        <v>409</v>
      </c>
      <c r="J255" s="12" t="s">
        <v>443</v>
      </c>
      <c r="K255" s="12" t="s">
        <v>1442</v>
      </c>
      <c r="L255" s="12" t="s">
        <v>1443</v>
      </c>
      <c r="M255" s="15">
        <v>25.945102779999999</v>
      </c>
      <c r="N255" s="15">
        <v>-80.164158330000006</v>
      </c>
      <c r="O255" s="19">
        <v>25.564236999999999</v>
      </c>
      <c r="P255" s="19">
        <v>-80.095096999999996</v>
      </c>
      <c r="Q255" s="12" t="s">
        <v>1444</v>
      </c>
      <c r="R255" s="12" t="s">
        <v>1445</v>
      </c>
      <c r="S255" s="12">
        <f t="shared" si="9"/>
        <v>2013</v>
      </c>
      <c r="T255" s="60" t="str">
        <f t="shared" si="10"/>
        <v>Monday</v>
      </c>
      <c r="U255" s="20">
        <v>8000</v>
      </c>
      <c r="V255" s="106"/>
      <c r="W255" s="123"/>
      <c r="X255" s="124"/>
    </row>
    <row r="256" spans="1:24" ht="16.5" thickBot="1" x14ac:dyDescent="0.3">
      <c r="A256" s="107">
        <f t="shared" si="11"/>
        <v>255</v>
      </c>
      <c r="B256" s="83" t="s">
        <v>21</v>
      </c>
      <c r="C256" s="34">
        <v>41614</v>
      </c>
      <c r="D256" s="33" t="s">
        <v>1405</v>
      </c>
      <c r="E256" s="33" t="s">
        <v>1406</v>
      </c>
      <c r="F256" s="33" t="s">
        <v>1407</v>
      </c>
      <c r="G256" s="43">
        <v>0.58333333333333337</v>
      </c>
      <c r="H256" s="33" t="s">
        <v>1446</v>
      </c>
      <c r="I256" s="33" t="s">
        <v>369</v>
      </c>
      <c r="J256" s="33" t="s">
        <v>27</v>
      </c>
      <c r="K256" s="33" t="s">
        <v>1447</v>
      </c>
      <c r="L256" s="33" t="s">
        <v>1448</v>
      </c>
      <c r="M256" s="36">
        <v>26.005605559999999</v>
      </c>
      <c r="N256" s="36">
        <v>-80.189241670000001</v>
      </c>
      <c r="O256" s="44">
        <v>26.002018</v>
      </c>
      <c r="P256" s="44">
        <v>-80.112127000000001</v>
      </c>
      <c r="Q256" s="33" t="s">
        <v>1449</v>
      </c>
      <c r="R256" s="33" t="s">
        <v>1450</v>
      </c>
      <c r="S256" s="33">
        <f t="shared" si="9"/>
        <v>2013</v>
      </c>
      <c r="T256" s="33" t="str">
        <f t="shared" si="10"/>
        <v>Friday</v>
      </c>
      <c r="U256" s="45">
        <v>12000</v>
      </c>
      <c r="V256" s="108"/>
      <c r="W256" s="119">
        <f>SUM(U249:U256)</f>
        <v>124821</v>
      </c>
      <c r="X256" s="120">
        <v>2013</v>
      </c>
    </row>
    <row r="257" spans="1:24" ht="31.5" x14ac:dyDescent="0.25">
      <c r="A257" s="107">
        <f t="shared" si="11"/>
        <v>256</v>
      </c>
      <c r="B257" s="84" t="s">
        <v>1451</v>
      </c>
      <c r="C257" s="28">
        <v>41658</v>
      </c>
      <c r="D257" s="27" t="s">
        <v>1452</v>
      </c>
      <c r="E257" s="27" t="s">
        <v>1453</v>
      </c>
      <c r="F257" s="27" t="s">
        <v>1454</v>
      </c>
      <c r="G257" s="40">
        <v>0.75</v>
      </c>
      <c r="H257" s="27" t="s">
        <v>1455</v>
      </c>
      <c r="I257" s="27" t="s">
        <v>1456</v>
      </c>
      <c r="J257" s="27" t="s">
        <v>1457</v>
      </c>
      <c r="K257" s="27" t="s">
        <v>1458</v>
      </c>
      <c r="L257" s="27" t="s">
        <v>29</v>
      </c>
      <c r="M257" s="30">
        <v>26.194641669999999</v>
      </c>
      <c r="N257" s="30">
        <v>-80.194280550000002</v>
      </c>
      <c r="O257" s="41">
        <v>26.114070999999999</v>
      </c>
      <c r="P257" s="41">
        <v>-80.113940999999997</v>
      </c>
      <c r="Q257" s="27" t="s">
        <v>1459</v>
      </c>
      <c r="R257" s="27" t="s">
        <v>29</v>
      </c>
      <c r="S257" s="12">
        <f t="shared" si="9"/>
        <v>2014</v>
      </c>
      <c r="T257" s="60" t="str">
        <f t="shared" si="10"/>
        <v>Sunday</v>
      </c>
      <c r="U257" s="42">
        <v>180000</v>
      </c>
      <c r="V257" s="109"/>
      <c r="W257" s="125"/>
      <c r="X257" s="126"/>
    </row>
    <row r="258" spans="1:24" x14ac:dyDescent="0.25">
      <c r="A258" s="107">
        <f t="shared" si="11"/>
        <v>257</v>
      </c>
      <c r="B258" s="85" t="s">
        <v>1451</v>
      </c>
      <c r="C258" s="22">
        <v>41670</v>
      </c>
      <c r="D258" s="23" t="s">
        <v>1068</v>
      </c>
      <c r="E258" s="23" t="s">
        <v>1069</v>
      </c>
      <c r="F258" s="23" t="s">
        <v>1460</v>
      </c>
      <c r="G258" s="14">
        <v>0</v>
      </c>
      <c r="H258" s="23" t="s">
        <v>1461</v>
      </c>
      <c r="I258" s="23" t="s">
        <v>545</v>
      </c>
      <c r="J258" s="23" t="s">
        <v>546</v>
      </c>
      <c r="K258" s="23"/>
      <c r="L258" s="12" t="s">
        <v>29</v>
      </c>
      <c r="M258" s="24">
        <v>28.563416669999999</v>
      </c>
      <c r="N258" s="24">
        <v>-81.369200000000006</v>
      </c>
      <c r="O258" s="21">
        <v>28.33483</v>
      </c>
      <c r="P258" s="21">
        <v>-81.220911999999998</v>
      </c>
      <c r="Q258" s="23" t="s">
        <v>1462</v>
      </c>
      <c r="R258" s="23" t="s">
        <v>1463</v>
      </c>
      <c r="S258" s="12">
        <f t="shared" ref="S258:S308" si="12">YEAR(C258)</f>
        <v>2014</v>
      </c>
      <c r="T258" s="60" t="str">
        <f t="shared" ref="T258:T308" si="13">CHOOSE(WEEKDAY(C258),"Sunday","Monday","Tuesday","Wednesday","Thursday","Friday","Saturday")</f>
        <v>Friday</v>
      </c>
      <c r="U258" s="20">
        <v>8000</v>
      </c>
      <c r="V258" s="106"/>
      <c r="W258" s="117"/>
      <c r="X258" s="118"/>
    </row>
    <row r="259" spans="1:24" x14ac:dyDescent="0.25">
      <c r="A259" s="107">
        <f t="shared" ref="A259:A299" si="14">A258+1</f>
        <v>258</v>
      </c>
      <c r="B259" s="85" t="s">
        <v>1451</v>
      </c>
      <c r="C259" s="22">
        <v>41671</v>
      </c>
      <c r="D259" s="23" t="s">
        <v>1464</v>
      </c>
      <c r="E259" s="23" t="s">
        <v>805</v>
      </c>
      <c r="F259" s="23" t="s">
        <v>390</v>
      </c>
      <c r="G259" s="14">
        <v>0.54166666666666663</v>
      </c>
      <c r="H259" s="23" t="s">
        <v>1465</v>
      </c>
      <c r="I259" s="23" t="s">
        <v>262</v>
      </c>
      <c r="J259" s="23" t="s">
        <v>27</v>
      </c>
      <c r="K259" s="23" t="s">
        <v>1466</v>
      </c>
      <c r="L259" s="12" t="s">
        <v>29</v>
      </c>
      <c r="M259" s="24">
        <v>26.12632778</v>
      </c>
      <c r="N259" s="24">
        <v>-80.140383330000006</v>
      </c>
      <c r="O259" s="21">
        <v>26.073478000000001</v>
      </c>
      <c r="P259" s="21">
        <v>-80.082538</v>
      </c>
      <c r="Q259" s="23" t="s">
        <v>1467</v>
      </c>
      <c r="R259" s="23"/>
      <c r="S259" s="12">
        <f t="shared" si="12"/>
        <v>2014</v>
      </c>
      <c r="T259" s="60" t="str">
        <f t="shared" si="13"/>
        <v>Saturday</v>
      </c>
      <c r="U259" s="20">
        <v>0</v>
      </c>
      <c r="V259" s="106"/>
      <c r="W259" s="117"/>
      <c r="X259" s="118"/>
    </row>
    <row r="260" spans="1:24" ht="63" x14ac:dyDescent="0.25">
      <c r="A260" s="107">
        <f t="shared" si="14"/>
        <v>259</v>
      </c>
      <c r="B260" s="85" t="s">
        <v>1451</v>
      </c>
      <c r="C260" s="22">
        <v>41674</v>
      </c>
      <c r="D260" s="23" t="s">
        <v>1468</v>
      </c>
      <c r="E260" s="23" t="s">
        <v>659</v>
      </c>
      <c r="F260" s="23"/>
      <c r="G260" s="14">
        <v>0</v>
      </c>
      <c r="H260" s="23" t="s">
        <v>1469</v>
      </c>
      <c r="I260" s="23" t="s">
        <v>1470</v>
      </c>
      <c r="J260" s="23" t="s">
        <v>1471</v>
      </c>
      <c r="K260" s="23" t="s">
        <v>1472</v>
      </c>
      <c r="L260" s="23" t="s">
        <v>1473</v>
      </c>
      <c r="M260" s="24">
        <v>25.74169444</v>
      </c>
      <c r="N260" s="24">
        <v>-80.234888889999993</v>
      </c>
      <c r="O260" s="21">
        <v>25.443010000000001</v>
      </c>
      <c r="P260" s="21">
        <v>-80.140559999999994</v>
      </c>
      <c r="Q260" s="23" t="s">
        <v>1474</v>
      </c>
      <c r="R260" s="23" t="s">
        <v>1475</v>
      </c>
      <c r="S260" s="12">
        <f t="shared" si="12"/>
        <v>2014</v>
      </c>
      <c r="T260" s="60" t="str">
        <f t="shared" si="13"/>
        <v>Tuesday</v>
      </c>
      <c r="U260" s="20">
        <v>108000</v>
      </c>
      <c r="V260" s="106"/>
      <c r="W260" s="117"/>
      <c r="X260" s="118"/>
    </row>
    <row r="261" spans="1:24" ht="31.5" x14ac:dyDescent="0.25">
      <c r="A261" s="107">
        <f t="shared" si="14"/>
        <v>260</v>
      </c>
      <c r="B261" s="85" t="s">
        <v>191</v>
      </c>
      <c r="C261" s="22">
        <v>41685</v>
      </c>
      <c r="D261" s="23" t="s">
        <v>1476</v>
      </c>
      <c r="E261" s="23" t="s">
        <v>1477</v>
      </c>
      <c r="F261" s="23" t="s">
        <v>1478</v>
      </c>
      <c r="G261" s="14">
        <v>0.375</v>
      </c>
      <c r="H261" s="23" t="s">
        <v>1479</v>
      </c>
      <c r="I261" s="23" t="s">
        <v>1470</v>
      </c>
      <c r="J261" s="23" t="s">
        <v>1471</v>
      </c>
      <c r="K261" s="23" t="s">
        <v>1480</v>
      </c>
      <c r="L261" s="23" t="s">
        <v>1481</v>
      </c>
      <c r="M261" s="24">
        <v>25.802347220000001</v>
      </c>
      <c r="N261" s="24">
        <v>-80.187388889999994</v>
      </c>
      <c r="O261" s="21">
        <v>25.480844999999999</v>
      </c>
      <c r="P261" s="21">
        <v>-80.111459999999994</v>
      </c>
      <c r="Q261" s="23" t="s">
        <v>1482</v>
      </c>
      <c r="R261" s="23">
        <v>103877</v>
      </c>
      <c r="S261" s="12">
        <f t="shared" si="12"/>
        <v>2014</v>
      </c>
      <c r="T261" s="60" t="str">
        <f t="shared" si="13"/>
        <v>Saturday</v>
      </c>
      <c r="U261" s="20">
        <v>9000</v>
      </c>
      <c r="V261" s="106"/>
      <c r="W261" s="117"/>
      <c r="X261" s="118"/>
    </row>
    <row r="262" spans="1:24" ht="78.75" x14ac:dyDescent="0.25">
      <c r="A262" s="107">
        <f t="shared" si="14"/>
        <v>261</v>
      </c>
      <c r="B262" s="85" t="s">
        <v>1451</v>
      </c>
      <c r="C262" s="22">
        <v>41700</v>
      </c>
      <c r="D262" s="23" t="s">
        <v>1483</v>
      </c>
      <c r="E262" s="23" t="s">
        <v>1484</v>
      </c>
      <c r="F262" s="23" t="s">
        <v>776</v>
      </c>
      <c r="G262" s="14">
        <v>0.71875</v>
      </c>
      <c r="H262" s="23" t="s">
        <v>1485</v>
      </c>
      <c r="I262" s="23" t="s">
        <v>135</v>
      </c>
      <c r="J262" s="23" t="s">
        <v>27</v>
      </c>
      <c r="K262" s="23" t="s">
        <v>1486</v>
      </c>
      <c r="L262" s="23" t="s">
        <v>1487</v>
      </c>
      <c r="M262" s="24">
        <v>26.232041670000001</v>
      </c>
      <c r="N262" s="24">
        <v>-80.121338890000004</v>
      </c>
      <c r="O262" s="21">
        <v>26.135535000000001</v>
      </c>
      <c r="P262" s="21">
        <v>-80.071681999999996</v>
      </c>
      <c r="Q262" s="23" t="s">
        <v>1488</v>
      </c>
      <c r="R262" s="23" t="s">
        <v>1489</v>
      </c>
      <c r="S262" s="12">
        <f t="shared" si="12"/>
        <v>2014</v>
      </c>
      <c r="T262" s="60" t="str">
        <f t="shared" si="13"/>
        <v>Sunday</v>
      </c>
      <c r="U262" s="20">
        <v>87729</v>
      </c>
      <c r="V262" s="106"/>
      <c r="W262" s="117"/>
      <c r="X262" s="118"/>
    </row>
    <row r="263" spans="1:24" x14ac:dyDescent="0.25">
      <c r="A263" s="107">
        <f t="shared" si="14"/>
        <v>262</v>
      </c>
      <c r="B263" s="85" t="s">
        <v>1451</v>
      </c>
      <c r="C263" s="22">
        <v>41714</v>
      </c>
      <c r="D263" s="23" t="s">
        <v>1490</v>
      </c>
      <c r="E263" s="23"/>
      <c r="F263" s="23"/>
      <c r="G263" s="14"/>
      <c r="H263" s="23" t="s">
        <v>1491</v>
      </c>
      <c r="I263" s="23" t="s">
        <v>109</v>
      </c>
      <c r="J263" s="23" t="s">
        <v>27</v>
      </c>
      <c r="K263" s="25"/>
      <c r="L263" s="25"/>
      <c r="M263" s="24">
        <v>26.106588890000001</v>
      </c>
      <c r="N263" s="24">
        <v>-80.287066670000002</v>
      </c>
      <c r="O263" s="21">
        <v>26.062372</v>
      </c>
      <c r="P263" s="21">
        <v>-80.171344000000005</v>
      </c>
      <c r="Q263" s="23" t="s">
        <v>1492</v>
      </c>
      <c r="R263" s="23" t="s">
        <v>209</v>
      </c>
      <c r="S263" s="12">
        <f t="shared" si="12"/>
        <v>2014</v>
      </c>
      <c r="T263" s="60" t="str">
        <f t="shared" si="13"/>
        <v>Sunday</v>
      </c>
      <c r="U263" s="20">
        <v>250000</v>
      </c>
      <c r="V263" s="106"/>
      <c r="W263" s="117"/>
      <c r="X263" s="118"/>
    </row>
    <row r="264" spans="1:24" ht="173.25" x14ac:dyDescent="0.25">
      <c r="A264" s="107">
        <f t="shared" si="14"/>
        <v>263</v>
      </c>
      <c r="B264" s="85" t="s">
        <v>1451</v>
      </c>
      <c r="C264" s="22">
        <v>41714</v>
      </c>
      <c r="D264" s="23" t="s">
        <v>32</v>
      </c>
      <c r="E264" s="23" t="s">
        <v>958</v>
      </c>
      <c r="F264" s="23" t="s">
        <v>34</v>
      </c>
      <c r="G264" s="14">
        <v>0.64583333333333337</v>
      </c>
      <c r="H264" s="23" t="s">
        <v>1493</v>
      </c>
      <c r="I264" s="23" t="s">
        <v>262</v>
      </c>
      <c r="J264" s="23" t="s">
        <v>27</v>
      </c>
      <c r="K264" s="25" t="s">
        <v>1494</v>
      </c>
      <c r="L264" s="25" t="s">
        <v>1495</v>
      </c>
      <c r="M264" s="24">
        <v>26.206830549999999</v>
      </c>
      <c r="N264" s="24">
        <v>-80.145080550000003</v>
      </c>
      <c r="O264" s="21">
        <v>26.122458999999999</v>
      </c>
      <c r="P264" s="21">
        <v>-80.084228999999993</v>
      </c>
      <c r="Q264" s="23" t="s">
        <v>1496</v>
      </c>
      <c r="R264" s="23" t="s">
        <v>1497</v>
      </c>
      <c r="S264" s="12">
        <f t="shared" si="12"/>
        <v>2014</v>
      </c>
      <c r="T264" s="60" t="str">
        <f t="shared" si="13"/>
        <v>Sunday</v>
      </c>
      <c r="U264" s="20">
        <v>42000</v>
      </c>
      <c r="V264" s="106"/>
      <c r="W264" s="117"/>
      <c r="X264" s="118"/>
    </row>
    <row r="265" spans="1:24" ht="31.5" x14ac:dyDescent="0.25">
      <c r="A265" s="107">
        <f t="shared" si="14"/>
        <v>264</v>
      </c>
      <c r="B265" s="85" t="s">
        <v>1451</v>
      </c>
      <c r="C265" s="22">
        <v>41720</v>
      </c>
      <c r="D265" s="23" t="s">
        <v>1725</v>
      </c>
      <c r="E265" s="23" t="s">
        <v>838</v>
      </c>
      <c r="F265" s="23" t="s">
        <v>839</v>
      </c>
      <c r="G265" s="14">
        <v>0.70833333333333337</v>
      </c>
      <c r="H265" s="23" t="s">
        <v>1726</v>
      </c>
      <c r="I265" s="23" t="s">
        <v>1727</v>
      </c>
      <c r="J265" s="23" t="s">
        <v>1728</v>
      </c>
      <c r="K265" s="25" t="s">
        <v>1729</v>
      </c>
      <c r="L265" s="25" t="s">
        <v>1730</v>
      </c>
      <c r="M265" s="24">
        <v>26.634528</v>
      </c>
      <c r="N265" s="24">
        <v>-80.222943999999998</v>
      </c>
      <c r="O265" s="21">
        <v>26.38043</v>
      </c>
      <c r="P265" s="21">
        <v>-80.132260000000002</v>
      </c>
      <c r="Q265" s="23" t="s">
        <v>1731</v>
      </c>
      <c r="R265" s="90">
        <v>9.3010429926101096E+35</v>
      </c>
      <c r="S265" s="12">
        <f t="shared" si="12"/>
        <v>2014</v>
      </c>
      <c r="T265" s="60" t="str">
        <f t="shared" si="13"/>
        <v>Saturday</v>
      </c>
      <c r="U265" s="20">
        <v>118000</v>
      </c>
      <c r="V265" s="106"/>
      <c r="W265" s="117"/>
      <c r="X265" s="118"/>
    </row>
    <row r="266" spans="1:24" x14ac:dyDescent="0.25">
      <c r="A266" s="107">
        <f t="shared" si="14"/>
        <v>265</v>
      </c>
      <c r="B266" s="85" t="s">
        <v>1451</v>
      </c>
      <c r="C266" s="22">
        <v>41721</v>
      </c>
      <c r="D266" s="23" t="s">
        <v>1498</v>
      </c>
      <c r="E266" s="23" t="s">
        <v>1499</v>
      </c>
      <c r="F266" s="23" t="s">
        <v>1500</v>
      </c>
      <c r="G266" s="14">
        <v>0</v>
      </c>
      <c r="H266" s="23" t="s">
        <v>1501</v>
      </c>
      <c r="I266" s="23" t="s">
        <v>369</v>
      </c>
      <c r="J266" s="23" t="s">
        <v>27</v>
      </c>
      <c r="K266" s="25"/>
      <c r="L266" s="25"/>
      <c r="M266" s="24">
        <v>26.024077779999999</v>
      </c>
      <c r="N266" s="24">
        <v>-80.22981944</v>
      </c>
      <c r="O266" s="21">
        <v>26.012668000000001</v>
      </c>
      <c r="P266" s="21">
        <v>-80.134735000000006</v>
      </c>
      <c r="Q266" s="23" t="s">
        <v>1502</v>
      </c>
      <c r="R266" s="23" t="s">
        <v>196</v>
      </c>
      <c r="S266" s="12">
        <f t="shared" si="12"/>
        <v>2014</v>
      </c>
      <c r="T266" s="60" t="str">
        <f t="shared" si="13"/>
        <v>Sunday</v>
      </c>
      <c r="U266" s="20">
        <v>0</v>
      </c>
      <c r="V266" s="106"/>
      <c r="W266" s="117"/>
      <c r="X266" s="118"/>
    </row>
    <row r="267" spans="1:24" x14ac:dyDescent="0.25">
      <c r="A267" s="107">
        <f t="shared" si="14"/>
        <v>266</v>
      </c>
      <c r="B267" s="85" t="s">
        <v>1451</v>
      </c>
      <c r="C267" s="22">
        <v>41721</v>
      </c>
      <c r="D267" s="23" t="s">
        <v>674</v>
      </c>
      <c r="E267" s="23" t="s">
        <v>1503</v>
      </c>
      <c r="F267" s="23" t="s">
        <v>163</v>
      </c>
      <c r="G267" s="14">
        <v>0</v>
      </c>
      <c r="H267" s="23" t="s">
        <v>1504</v>
      </c>
      <c r="I267" s="23" t="s">
        <v>45</v>
      </c>
      <c r="J267" s="23" t="s">
        <v>443</v>
      </c>
      <c r="K267" s="25"/>
      <c r="L267" s="25"/>
      <c r="M267" s="24">
        <v>25.817747220000001</v>
      </c>
      <c r="N267" s="24">
        <v>-80.322183300000006</v>
      </c>
      <c r="O267" s="21">
        <v>25.490389</v>
      </c>
      <c r="P267" s="21">
        <v>-80.191986</v>
      </c>
      <c r="Q267" s="25"/>
      <c r="R267" s="25"/>
      <c r="S267" s="12">
        <f t="shared" si="12"/>
        <v>2014</v>
      </c>
      <c r="T267" s="60" t="str">
        <f t="shared" si="13"/>
        <v>Sunday</v>
      </c>
      <c r="U267" s="26">
        <v>200000</v>
      </c>
      <c r="V267" s="106"/>
      <c r="W267" s="117"/>
      <c r="X267" s="118"/>
    </row>
    <row r="268" spans="1:24" x14ac:dyDescent="0.25">
      <c r="A268" s="107">
        <f t="shared" si="14"/>
        <v>267</v>
      </c>
      <c r="B268" s="85" t="s">
        <v>1451</v>
      </c>
      <c r="C268" s="22">
        <v>41721</v>
      </c>
      <c r="D268" s="23" t="s">
        <v>674</v>
      </c>
      <c r="E268" s="23" t="s">
        <v>1503</v>
      </c>
      <c r="F268" s="23" t="s">
        <v>163</v>
      </c>
      <c r="G268" s="14">
        <v>0</v>
      </c>
      <c r="H268" s="23" t="s">
        <v>1505</v>
      </c>
      <c r="I268" s="23" t="s">
        <v>262</v>
      </c>
      <c r="J268" s="23" t="s">
        <v>27</v>
      </c>
      <c r="K268" s="25"/>
      <c r="L268" s="25"/>
      <c r="M268" s="24">
        <v>26.197372219999998</v>
      </c>
      <c r="N268" s="24">
        <v>-80.150841670000005</v>
      </c>
      <c r="O268" s="21">
        <v>26.115054000000001</v>
      </c>
      <c r="P268" s="21">
        <v>-80.090303000000006</v>
      </c>
      <c r="Q268" s="25"/>
      <c r="R268" s="25"/>
      <c r="S268" s="12">
        <f t="shared" si="12"/>
        <v>2014</v>
      </c>
      <c r="T268" s="60" t="str">
        <f t="shared" si="13"/>
        <v>Sunday</v>
      </c>
      <c r="U268" s="26">
        <v>50000</v>
      </c>
      <c r="V268" s="106"/>
      <c r="W268" s="117"/>
      <c r="X268" s="118"/>
    </row>
    <row r="269" spans="1:24" x14ac:dyDescent="0.25">
      <c r="A269" s="107">
        <f t="shared" si="14"/>
        <v>268</v>
      </c>
      <c r="B269" s="85" t="s">
        <v>1451</v>
      </c>
      <c r="C269" s="22">
        <v>41724</v>
      </c>
      <c r="D269" s="23" t="s">
        <v>1506</v>
      </c>
      <c r="E269" s="23" t="s">
        <v>1507</v>
      </c>
      <c r="F269" s="23" t="s">
        <v>1508</v>
      </c>
      <c r="G269" s="14">
        <v>3.472222222222222E-3</v>
      </c>
      <c r="H269" s="23" t="s">
        <v>1509</v>
      </c>
      <c r="I269" s="23" t="s">
        <v>1510</v>
      </c>
      <c r="J269" s="23" t="s">
        <v>443</v>
      </c>
      <c r="K269" s="25" t="s">
        <v>1511</v>
      </c>
      <c r="L269" s="25" t="s">
        <v>1511</v>
      </c>
      <c r="M269" s="24">
        <v>25.791808329999999</v>
      </c>
      <c r="N269" s="24">
        <v>-80.355933329999999</v>
      </c>
      <c r="O269" s="21">
        <v>25.473051000000002</v>
      </c>
      <c r="P269" s="21">
        <v>-80.202135999999996</v>
      </c>
      <c r="Q269" s="25"/>
      <c r="R269" s="25"/>
      <c r="S269" s="12">
        <f t="shared" si="12"/>
        <v>2014</v>
      </c>
      <c r="T269" s="60" t="str">
        <f t="shared" si="13"/>
        <v>Wednesday</v>
      </c>
      <c r="U269" s="26">
        <v>10000</v>
      </c>
      <c r="V269" s="106"/>
      <c r="W269" s="117"/>
      <c r="X269" s="118"/>
    </row>
    <row r="270" spans="1:24" x14ac:dyDescent="0.25">
      <c r="A270" s="107">
        <f t="shared" si="14"/>
        <v>269</v>
      </c>
      <c r="B270" s="85" t="s">
        <v>1451</v>
      </c>
      <c r="C270" s="22">
        <v>41724</v>
      </c>
      <c r="D270" s="23" t="s">
        <v>1512</v>
      </c>
      <c r="E270" s="23" t="s">
        <v>1513</v>
      </c>
      <c r="F270" s="23" t="s">
        <v>1514</v>
      </c>
      <c r="G270" s="14">
        <v>0</v>
      </c>
      <c r="H270" s="23" t="s">
        <v>1515</v>
      </c>
      <c r="I270" s="23" t="s">
        <v>1409</v>
      </c>
      <c r="J270" s="23" t="s">
        <v>443</v>
      </c>
      <c r="K270" s="25"/>
      <c r="L270" s="25"/>
      <c r="M270" s="24">
        <v>25.928919440000001</v>
      </c>
      <c r="N270" s="24">
        <v>-80.197102779999994</v>
      </c>
      <c r="O270" s="21">
        <v>25.554411000000002</v>
      </c>
      <c r="P270" s="21">
        <v>-80.114957000000004</v>
      </c>
      <c r="Q270" s="25" t="s">
        <v>1502</v>
      </c>
      <c r="R270" s="25" t="s">
        <v>196</v>
      </c>
      <c r="S270" s="12">
        <f t="shared" si="12"/>
        <v>2014</v>
      </c>
      <c r="T270" s="60" t="str">
        <f t="shared" si="13"/>
        <v>Wednesday</v>
      </c>
      <c r="U270" s="26">
        <v>0</v>
      </c>
      <c r="V270" s="106"/>
      <c r="W270" s="117"/>
      <c r="X270" s="118"/>
    </row>
    <row r="271" spans="1:24" ht="63" x14ac:dyDescent="0.25">
      <c r="A271" s="107">
        <f t="shared" si="14"/>
        <v>270</v>
      </c>
      <c r="B271" s="85" t="s">
        <v>1451</v>
      </c>
      <c r="C271" s="22">
        <v>41724</v>
      </c>
      <c r="D271" s="23" t="s">
        <v>1516</v>
      </c>
      <c r="E271" s="23" t="s">
        <v>1517</v>
      </c>
      <c r="F271" s="23" t="s">
        <v>1518</v>
      </c>
      <c r="G271" s="14">
        <v>0</v>
      </c>
      <c r="H271" s="23" t="s">
        <v>1519</v>
      </c>
      <c r="I271" s="23" t="s">
        <v>1510</v>
      </c>
      <c r="J271" s="23" t="s">
        <v>443</v>
      </c>
      <c r="K271" s="52" t="s">
        <v>1552</v>
      </c>
      <c r="L271" s="52" t="s">
        <v>1553</v>
      </c>
      <c r="M271" s="24">
        <v>25.791888889999999</v>
      </c>
      <c r="N271" s="24">
        <v>-80.348086109999997</v>
      </c>
      <c r="O271" s="21">
        <v>25.47308</v>
      </c>
      <c r="P271" s="21">
        <v>-80.205310999999995</v>
      </c>
      <c r="Q271" s="23" t="s">
        <v>1554</v>
      </c>
      <c r="R271" s="23" t="s">
        <v>1555</v>
      </c>
      <c r="S271" s="12">
        <f t="shared" si="12"/>
        <v>2014</v>
      </c>
      <c r="T271" s="60" t="str">
        <f t="shared" si="13"/>
        <v>Wednesday</v>
      </c>
      <c r="U271" s="20">
        <v>29000</v>
      </c>
      <c r="V271" s="106"/>
      <c r="W271" s="117"/>
      <c r="X271" s="118"/>
    </row>
    <row r="272" spans="1:24" x14ac:dyDescent="0.25">
      <c r="A272" s="107">
        <f t="shared" si="14"/>
        <v>271</v>
      </c>
      <c r="B272" s="85" t="s">
        <v>1451</v>
      </c>
      <c r="C272" s="22">
        <v>41728</v>
      </c>
      <c r="D272" s="23" t="s">
        <v>1520</v>
      </c>
      <c r="E272" s="23" t="s">
        <v>1521</v>
      </c>
      <c r="F272" s="23" t="s">
        <v>972</v>
      </c>
      <c r="G272" s="14">
        <v>0.52777777777777779</v>
      </c>
      <c r="H272" s="23" t="s">
        <v>1522</v>
      </c>
      <c r="I272" s="23" t="s">
        <v>45</v>
      </c>
      <c r="J272" s="23" t="s">
        <v>443</v>
      </c>
      <c r="K272" s="23" t="s">
        <v>1523</v>
      </c>
      <c r="L272" s="23" t="s">
        <v>1524</v>
      </c>
      <c r="M272" s="24">
        <v>25.72335833</v>
      </c>
      <c r="N272" s="24">
        <v>-80.420055559999994</v>
      </c>
      <c r="O272" s="21">
        <v>25.432409</v>
      </c>
      <c r="P272" s="21">
        <v>-80.251220000000004</v>
      </c>
      <c r="Q272" s="23" t="s">
        <v>1525</v>
      </c>
      <c r="R272" s="23" t="s">
        <v>196</v>
      </c>
      <c r="S272" s="12">
        <f t="shared" si="12"/>
        <v>2014</v>
      </c>
      <c r="T272" s="60" t="str">
        <f t="shared" si="13"/>
        <v>Sunday</v>
      </c>
      <c r="U272" s="20">
        <v>0</v>
      </c>
      <c r="V272" s="106"/>
      <c r="W272" s="117"/>
      <c r="X272" s="118"/>
    </row>
    <row r="273" spans="1:24" x14ac:dyDescent="0.25">
      <c r="A273" s="107">
        <f t="shared" si="14"/>
        <v>272</v>
      </c>
      <c r="B273" s="86" t="s">
        <v>1451</v>
      </c>
      <c r="C273" s="22">
        <v>41728</v>
      </c>
      <c r="D273" s="23" t="s">
        <v>1526</v>
      </c>
      <c r="E273" s="23" t="s">
        <v>1527</v>
      </c>
      <c r="F273" s="23" t="s">
        <v>1528</v>
      </c>
      <c r="G273" s="14">
        <v>0</v>
      </c>
      <c r="H273" s="23" t="s">
        <v>1529</v>
      </c>
      <c r="I273" s="23" t="s">
        <v>109</v>
      </c>
      <c r="J273" s="23" t="s">
        <v>27</v>
      </c>
      <c r="K273" s="25"/>
      <c r="L273" s="25"/>
      <c r="M273" s="24">
        <v>26.046475000000001</v>
      </c>
      <c r="N273" s="24">
        <v>-80.228319440000007</v>
      </c>
      <c r="O273" s="21">
        <v>26.024730999999999</v>
      </c>
      <c r="P273" s="21">
        <v>-80.134195000000005</v>
      </c>
      <c r="Q273" s="25" t="s">
        <v>1530</v>
      </c>
      <c r="R273" s="25"/>
      <c r="S273" s="12">
        <f t="shared" si="12"/>
        <v>2014</v>
      </c>
      <c r="T273" s="60" t="str">
        <f t="shared" si="13"/>
        <v>Sunday</v>
      </c>
      <c r="U273" s="20">
        <v>0</v>
      </c>
      <c r="V273" s="106"/>
      <c r="W273" s="117"/>
      <c r="X273" s="118"/>
    </row>
    <row r="274" spans="1:24" x14ac:dyDescent="0.25">
      <c r="A274" s="107">
        <f t="shared" si="14"/>
        <v>273</v>
      </c>
      <c r="B274" s="61" t="s">
        <v>21</v>
      </c>
      <c r="C274" s="49">
        <v>41731</v>
      </c>
      <c r="D274" s="48" t="s">
        <v>1557</v>
      </c>
      <c r="E274" s="48" t="s">
        <v>1558</v>
      </c>
      <c r="F274" s="48" t="s">
        <v>1559</v>
      </c>
      <c r="G274" s="2">
        <v>0.49027777777777781</v>
      </c>
      <c r="H274" s="48" t="s">
        <v>1561</v>
      </c>
      <c r="I274" s="48" t="s">
        <v>1560</v>
      </c>
      <c r="J274" s="48" t="s">
        <v>1562</v>
      </c>
      <c r="K274" s="48" t="s">
        <v>1564</v>
      </c>
      <c r="L274" s="48" t="s">
        <v>1563</v>
      </c>
      <c r="M274" s="50">
        <v>33.554904000000001</v>
      </c>
      <c r="N274" s="50">
        <v>-84.53886</v>
      </c>
      <c r="O274" s="50">
        <v>33.331473000000003</v>
      </c>
      <c r="P274" s="50">
        <v>-84.323271000000005</v>
      </c>
      <c r="Q274" s="48" t="s">
        <v>1565</v>
      </c>
      <c r="R274" s="67">
        <v>210037</v>
      </c>
      <c r="S274" s="12">
        <f t="shared" si="12"/>
        <v>2014</v>
      </c>
      <c r="T274" s="60" t="str">
        <f t="shared" si="13"/>
        <v>Wednesday</v>
      </c>
      <c r="U274" s="6">
        <v>6000</v>
      </c>
      <c r="V274" s="106"/>
      <c r="W274" s="117"/>
      <c r="X274" s="118"/>
    </row>
    <row r="275" spans="1:24" ht="63" x14ac:dyDescent="0.25">
      <c r="A275" s="107">
        <f t="shared" si="14"/>
        <v>274</v>
      </c>
      <c r="B275" s="61" t="s">
        <v>21</v>
      </c>
      <c r="C275" s="49">
        <v>41748</v>
      </c>
      <c r="D275" s="48" t="s">
        <v>1566</v>
      </c>
      <c r="E275" s="48" t="s">
        <v>1566</v>
      </c>
      <c r="F275" s="48" t="s">
        <v>1567</v>
      </c>
      <c r="G275" s="14">
        <v>0</v>
      </c>
      <c r="H275" s="48" t="s">
        <v>1568</v>
      </c>
      <c r="I275" s="48" t="s">
        <v>45</v>
      </c>
      <c r="J275" s="23" t="s">
        <v>443</v>
      </c>
      <c r="K275" s="59" t="s">
        <v>1569</v>
      </c>
      <c r="L275" s="59" t="s">
        <v>1570</v>
      </c>
      <c r="M275" s="50" t="s">
        <v>1571</v>
      </c>
      <c r="N275" s="50">
        <f>-80.33998333</f>
        <v>-80.339983329999995</v>
      </c>
      <c r="O275" s="50">
        <v>25.450156</v>
      </c>
      <c r="P275" s="50">
        <v>-80.202393999999998</v>
      </c>
      <c r="Q275" s="48" t="s">
        <v>1663</v>
      </c>
      <c r="R275" s="67" t="s">
        <v>1572</v>
      </c>
      <c r="S275" s="12">
        <f t="shared" si="12"/>
        <v>2014</v>
      </c>
      <c r="T275" s="60" t="str">
        <f t="shared" si="13"/>
        <v>Saturday</v>
      </c>
      <c r="U275" s="6">
        <v>5800</v>
      </c>
      <c r="V275" s="106"/>
      <c r="W275" s="117"/>
      <c r="X275" s="118"/>
    </row>
    <row r="276" spans="1:24" ht="31.5" x14ac:dyDescent="0.25">
      <c r="A276" s="107">
        <f t="shared" si="14"/>
        <v>275</v>
      </c>
      <c r="B276" s="61" t="s">
        <v>21</v>
      </c>
      <c r="C276" s="49">
        <v>41771</v>
      </c>
      <c r="D276" s="48" t="s">
        <v>1573</v>
      </c>
      <c r="E276" s="48" t="s">
        <v>1574</v>
      </c>
      <c r="F276" s="48" t="s">
        <v>1575</v>
      </c>
      <c r="G276" s="14">
        <v>0.5</v>
      </c>
      <c r="H276" s="48" t="s">
        <v>1576</v>
      </c>
      <c r="I276" s="48" t="s">
        <v>1577</v>
      </c>
      <c r="J276" s="48" t="s">
        <v>1202</v>
      </c>
      <c r="K276" s="48" t="s">
        <v>1578</v>
      </c>
      <c r="L276" s="48" t="s">
        <v>1579</v>
      </c>
      <c r="M276" s="50">
        <v>28.054819999999999</v>
      </c>
      <c r="N276" s="50">
        <v>-81.946539999999999</v>
      </c>
      <c r="O276" s="50">
        <v>28.031735000000001</v>
      </c>
      <c r="P276" s="50">
        <v>-81.564800000000005</v>
      </c>
      <c r="Q276" s="48" t="s">
        <v>1664</v>
      </c>
      <c r="R276" s="67" t="s">
        <v>1580</v>
      </c>
      <c r="S276" s="12">
        <f t="shared" si="12"/>
        <v>2014</v>
      </c>
      <c r="T276" s="60" t="str">
        <f t="shared" si="13"/>
        <v>Monday</v>
      </c>
      <c r="U276" s="6">
        <v>12500</v>
      </c>
      <c r="V276" s="106"/>
      <c r="W276" s="117"/>
      <c r="X276" s="118"/>
    </row>
    <row r="277" spans="1:24" x14ac:dyDescent="0.25">
      <c r="A277" s="107">
        <f t="shared" si="14"/>
        <v>276</v>
      </c>
      <c r="B277" s="61" t="s">
        <v>21</v>
      </c>
      <c r="C277" s="49">
        <v>41776</v>
      </c>
      <c r="D277" s="48" t="s">
        <v>1581</v>
      </c>
      <c r="E277" s="48" t="s">
        <v>1582</v>
      </c>
      <c r="F277" s="48" t="s">
        <v>1583</v>
      </c>
      <c r="G277" s="2">
        <v>0.70833333333333337</v>
      </c>
      <c r="H277" s="48" t="s">
        <v>1586</v>
      </c>
      <c r="I277" s="48" t="s">
        <v>1130</v>
      </c>
      <c r="J277" s="48" t="s">
        <v>443</v>
      </c>
      <c r="K277" s="48" t="s">
        <v>1587</v>
      </c>
      <c r="L277" s="12" t="s">
        <v>29</v>
      </c>
      <c r="M277" s="50">
        <v>25.867113</v>
      </c>
      <c r="N277" s="50">
        <v>-80.282118999999994</v>
      </c>
      <c r="O277" s="50">
        <v>25.520099999999999</v>
      </c>
      <c r="P277" s="50">
        <v>-80.165563000000006</v>
      </c>
      <c r="Q277" s="48" t="s">
        <v>1584</v>
      </c>
      <c r="R277" s="67" t="s">
        <v>1585</v>
      </c>
      <c r="S277" s="12">
        <f t="shared" si="12"/>
        <v>2014</v>
      </c>
      <c r="T277" s="60" t="str">
        <f t="shared" si="13"/>
        <v>Saturday</v>
      </c>
      <c r="U277" s="6">
        <v>35200</v>
      </c>
      <c r="V277" s="106"/>
      <c r="W277" s="117"/>
      <c r="X277" s="118"/>
    </row>
    <row r="278" spans="1:24" ht="31.5" x14ac:dyDescent="0.25">
      <c r="A278" s="107">
        <f t="shared" si="14"/>
        <v>277</v>
      </c>
      <c r="B278" s="61" t="s">
        <v>21</v>
      </c>
      <c r="C278" s="49">
        <v>41778</v>
      </c>
      <c r="D278" s="48" t="s">
        <v>869</v>
      </c>
      <c r="E278" s="48" t="s">
        <v>1060</v>
      </c>
      <c r="F278" s="48" t="s">
        <v>1588</v>
      </c>
      <c r="G278" s="2">
        <v>0.45833333333333331</v>
      </c>
      <c r="H278" s="48" t="s">
        <v>1589</v>
      </c>
      <c r="I278" s="48" t="s">
        <v>1130</v>
      </c>
      <c r="J278" s="48" t="s">
        <v>443</v>
      </c>
      <c r="K278" s="48" t="s">
        <v>1590</v>
      </c>
      <c r="L278" s="48" t="s">
        <v>1591</v>
      </c>
      <c r="M278" s="50">
        <v>25.926680999999999</v>
      </c>
      <c r="N278" s="50">
        <v>-80.309360999999996</v>
      </c>
      <c r="O278" s="50">
        <v>25.553599999999999</v>
      </c>
      <c r="P278" s="50">
        <v>-80.183369999999996</v>
      </c>
      <c r="Q278" s="48" t="s">
        <v>1592</v>
      </c>
      <c r="R278" s="67" t="s">
        <v>1593</v>
      </c>
      <c r="S278" s="12">
        <f t="shared" si="12"/>
        <v>2014</v>
      </c>
      <c r="T278" s="60" t="str">
        <f t="shared" si="13"/>
        <v>Monday</v>
      </c>
      <c r="U278" s="6">
        <v>19000</v>
      </c>
      <c r="V278" s="106"/>
      <c r="W278" s="117"/>
      <c r="X278" s="118"/>
    </row>
    <row r="279" spans="1:24" x14ac:dyDescent="0.25">
      <c r="A279" s="107">
        <f t="shared" si="14"/>
        <v>278</v>
      </c>
      <c r="B279" s="61" t="s">
        <v>21</v>
      </c>
      <c r="C279" s="49">
        <v>41808</v>
      </c>
      <c r="D279" s="48" t="s">
        <v>1594</v>
      </c>
      <c r="E279" s="48" t="s">
        <v>1595</v>
      </c>
      <c r="F279" s="48" t="s">
        <v>1596</v>
      </c>
      <c r="G279" s="2">
        <v>0.47916666666666669</v>
      </c>
      <c r="H279" s="48" t="s">
        <v>1597</v>
      </c>
      <c r="I279" s="48" t="s">
        <v>45</v>
      </c>
      <c r="J279" s="23" t="s">
        <v>443</v>
      </c>
      <c r="K279" s="95"/>
      <c r="L279" s="48"/>
      <c r="M279" s="62">
        <v>25.835791666666701</v>
      </c>
      <c r="N279" s="62">
        <v>-80.214361111111103</v>
      </c>
      <c r="O279" s="63">
        <v>25.501783</v>
      </c>
      <c r="P279" s="63">
        <v>-80.122292000000002</v>
      </c>
      <c r="Q279" s="48" t="s">
        <v>1598</v>
      </c>
      <c r="R279" s="68" t="s">
        <v>196</v>
      </c>
      <c r="S279" s="12">
        <f t="shared" si="12"/>
        <v>2014</v>
      </c>
      <c r="T279" s="60" t="str">
        <f t="shared" si="13"/>
        <v>Wednesday</v>
      </c>
      <c r="U279" s="6">
        <v>700</v>
      </c>
      <c r="V279" s="106"/>
      <c r="W279" s="117"/>
      <c r="X279" s="118"/>
    </row>
    <row r="280" spans="1:24" ht="31.5" x14ac:dyDescent="0.25">
      <c r="A280" s="107">
        <f t="shared" si="14"/>
        <v>279</v>
      </c>
      <c r="B280" s="61" t="s">
        <v>21</v>
      </c>
      <c r="C280" s="49">
        <v>41834</v>
      </c>
      <c r="D280" s="48" t="s">
        <v>1599</v>
      </c>
      <c r="E280" s="48" t="s">
        <v>1600</v>
      </c>
      <c r="F280" s="48" t="s">
        <v>1601</v>
      </c>
      <c r="G280" s="2">
        <v>0.58333333333333337</v>
      </c>
      <c r="H280" s="48" t="s">
        <v>1602</v>
      </c>
      <c r="I280" s="23" t="s">
        <v>262</v>
      </c>
      <c r="J280" s="23" t="s">
        <v>27</v>
      </c>
      <c r="K280" s="48" t="s">
        <v>1603</v>
      </c>
      <c r="L280" s="48" t="s">
        <v>1604</v>
      </c>
      <c r="M280" s="50">
        <v>26.067613000000001</v>
      </c>
      <c r="N280" s="50">
        <v>-80.163030000000006</v>
      </c>
      <c r="O280" s="50">
        <v>26.040459999999999</v>
      </c>
      <c r="P280" s="50">
        <v>-80.094660000000005</v>
      </c>
      <c r="Q280" s="48" t="s">
        <v>1605</v>
      </c>
      <c r="R280" s="67" t="s">
        <v>1606</v>
      </c>
      <c r="S280" s="12">
        <f t="shared" si="12"/>
        <v>2014</v>
      </c>
      <c r="T280" s="60" t="str">
        <f t="shared" si="13"/>
        <v>Monday</v>
      </c>
      <c r="U280" s="6">
        <v>15000</v>
      </c>
      <c r="V280" s="106"/>
      <c r="W280" s="117"/>
      <c r="X280" s="118"/>
    </row>
    <row r="281" spans="1:24" x14ac:dyDescent="0.25">
      <c r="A281" s="107">
        <f t="shared" si="14"/>
        <v>280</v>
      </c>
      <c r="B281" s="61" t="s">
        <v>21</v>
      </c>
      <c r="C281" s="49">
        <v>41885</v>
      </c>
      <c r="D281" s="48" t="s">
        <v>324</v>
      </c>
      <c r="E281" s="48" t="s">
        <v>402</v>
      </c>
      <c r="F281" s="48" t="s">
        <v>107</v>
      </c>
      <c r="G281" s="2">
        <v>0.625</v>
      </c>
      <c r="H281" s="48" t="s">
        <v>1616</v>
      </c>
      <c r="I281" s="48" t="s">
        <v>45</v>
      </c>
      <c r="J281" s="23" t="s">
        <v>443</v>
      </c>
      <c r="K281" s="48" t="s">
        <v>1607</v>
      </c>
      <c r="L281" s="48" t="s">
        <v>1608</v>
      </c>
      <c r="M281" s="62">
        <v>25.882750000000001</v>
      </c>
      <c r="N281" s="62">
        <v>-80.241</v>
      </c>
      <c r="O281" s="63">
        <v>25.525790000000001</v>
      </c>
      <c r="P281" s="63">
        <v>-80.142759999999996</v>
      </c>
      <c r="Q281" s="48" t="s">
        <v>1609</v>
      </c>
      <c r="R281" s="68" t="s">
        <v>196</v>
      </c>
      <c r="S281" s="12">
        <f t="shared" si="12"/>
        <v>2014</v>
      </c>
      <c r="T281" s="60" t="str">
        <f t="shared" si="13"/>
        <v>Wednesday</v>
      </c>
      <c r="U281" s="6">
        <v>17000</v>
      </c>
      <c r="V281" s="106"/>
      <c r="W281" s="117"/>
      <c r="X281" s="118"/>
    </row>
    <row r="282" spans="1:24" ht="31.5" x14ac:dyDescent="0.25">
      <c r="A282" s="107">
        <f t="shared" si="14"/>
        <v>281</v>
      </c>
      <c r="B282" s="61" t="s">
        <v>21</v>
      </c>
      <c r="C282" s="49">
        <v>41899</v>
      </c>
      <c r="D282" s="48" t="s">
        <v>1610</v>
      </c>
      <c r="E282" s="48" t="s">
        <v>1611</v>
      </c>
      <c r="F282" s="48" t="s">
        <v>1612</v>
      </c>
      <c r="G282" s="2">
        <v>0.52777777777777779</v>
      </c>
      <c r="H282" s="48" t="s">
        <v>1617</v>
      </c>
      <c r="I282" s="48" t="s">
        <v>45</v>
      </c>
      <c r="J282" s="23" t="s">
        <v>443</v>
      </c>
      <c r="K282" s="48" t="s">
        <v>1613</v>
      </c>
      <c r="L282" s="48" t="s">
        <v>1614</v>
      </c>
      <c r="M282" s="50">
        <v>25.768830000000001</v>
      </c>
      <c r="N282" s="50">
        <v>-80.192390000000003</v>
      </c>
      <c r="O282" s="50">
        <v>25.46078</v>
      </c>
      <c r="P282" s="50">
        <v>-80.113259999999997</v>
      </c>
      <c r="Q282" s="48" t="s">
        <v>1615</v>
      </c>
      <c r="R282" s="67">
        <v>73010176</v>
      </c>
      <c r="S282" s="12">
        <f t="shared" si="12"/>
        <v>2014</v>
      </c>
      <c r="T282" s="60" t="str">
        <f t="shared" si="13"/>
        <v>Wednesday</v>
      </c>
      <c r="U282" s="6">
        <v>34490</v>
      </c>
      <c r="V282" s="106"/>
      <c r="W282" s="117"/>
      <c r="X282" s="118"/>
    </row>
    <row r="283" spans="1:24" x14ac:dyDescent="0.25">
      <c r="A283" s="107">
        <f t="shared" si="14"/>
        <v>282</v>
      </c>
      <c r="B283" s="61" t="s">
        <v>21</v>
      </c>
      <c r="C283" s="49">
        <v>41907</v>
      </c>
      <c r="D283" s="48" t="s">
        <v>1189</v>
      </c>
      <c r="E283" s="48" t="s">
        <v>958</v>
      </c>
      <c r="F283" s="48" t="s">
        <v>34</v>
      </c>
      <c r="G283" s="14">
        <v>0.5</v>
      </c>
      <c r="H283" s="48" t="s">
        <v>1618</v>
      </c>
      <c r="I283" s="48" t="s">
        <v>1619</v>
      </c>
      <c r="J283" s="23" t="s">
        <v>443</v>
      </c>
      <c r="K283" s="48">
        <v>4001656</v>
      </c>
      <c r="L283" s="48" t="s">
        <v>1620</v>
      </c>
      <c r="M283" s="64">
        <v>25.866547222222223</v>
      </c>
      <c r="N283" s="64">
        <v>-80.1772722222222</v>
      </c>
      <c r="O283" s="50">
        <v>25.515957</v>
      </c>
      <c r="P283" s="50">
        <v>-80.103818000000004</v>
      </c>
      <c r="Q283" s="48" t="s">
        <v>1621</v>
      </c>
      <c r="R283" s="67">
        <v>5238496816</v>
      </c>
      <c r="S283" s="12">
        <f t="shared" si="12"/>
        <v>2014</v>
      </c>
      <c r="T283" s="60" t="str">
        <f t="shared" si="13"/>
        <v>Thursday</v>
      </c>
      <c r="U283" s="6">
        <v>30000</v>
      </c>
      <c r="V283" s="106"/>
      <c r="W283" s="117"/>
      <c r="X283" s="118"/>
    </row>
    <row r="284" spans="1:24" x14ac:dyDescent="0.25">
      <c r="A284" s="107">
        <f t="shared" si="14"/>
        <v>283</v>
      </c>
      <c r="B284" s="61" t="s">
        <v>21</v>
      </c>
      <c r="C284" s="49">
        <v>41925</v>
      </c>
      <c r="D284" s="48" t="s">
        <v>1622</v>
      </c>
      <c r="E284" s="48" t="s">
        <v>1623</v>
      </c>
      <c r="F284" s="48" t="s">
        <v>1564</v>
      </c>
      <c r="G284" s="14">
        <v>0</v>
      </c>
      <c r="H284" s="111" t="s">
        <v>1624</v>
      </c>
      <c r="I284" s="48" t="s">
        <v>45</v>
      </c>
      <c r="J284" s="23" t="s">
        <v>443</v>
      </c>
      <c r="K284" s="48" t="s">
        <v>1564</v>
      </c>
      <c r="L284" s="48" t="s">
        <v>1564</v>
      </c>
      <c r="M284" s="50">
        <v>25.830487000000002</v>
      </c>
      <c r="N284" s="50">
        <v>-80.232972000000004</v>
      </c>
      <c r="O284" s="50">
        <v>25.494975</v>
      </c>
      <c r="P284" s="50">
        <v>-80.135869999999997</v>
      </c>
      <c r="Q284" s="48" t="s">
        <v>1625</v>
      </c>
      <c r="R284" s="68" t="s">
        <v>196</v>
      </c>
      <c r="S284" s="12">
        <f t="shared" si="12"/>
        <v>2014</v>
      </c>
      <c r="T284" s="60" t="str">
        <f t="shared" si="13"/>
        <v>Monday</v>
      </c>
      <c r="U284" s="6">
        <v>4500</v>
      </c>
      <c r="V284" s="106"/>
      <c r="W284" s="117"/>
      <c r="X284" s="118"/>
    </row>
    <row r="285" spans="1:24" x14ac:dyDescent="0.25">
      <c r="A285" s="107">
        <f t="shared" si="14"/>
        <v>284</v>
      </c>
      <c r="B285" s="61" t="s">
        <v>21</v>
      </c>
      <c r="C285" s="4">
        <v>41921</v>
      </c>
      <c r="D285" s="5" t="s">
        <v>1626</v>
      </c>
      <c r="E285" s="66" t="s">
        <v>1627</v>
      </c>
      <c r="F285" s="5" t="s">
        <v>1628</v>
      </c>
      <c r="G285" s="14">
        <v>0.55208333333333337</v>
      </c>
      <c r="H285" s="111" t="s">
        <v>1629</v>
      </c>
      <c r="I285" s="5" t="s">
        <v>1630</v>
      </c>
      <c r="J285" s="23" t="s">
        <v>27</v>
      </c>
      <c r="K285" s="5" t="s">
        <v>1631</v>
      </c>
      <c r="L285" s="5" t="s">
        <v>1632</v>
      </c>
      <c r="M285" s="64">
        <v>26.194233333333333</v>
      </c>
      <c r="N285" s="64">
        <v>-80.253219444444397</v>
      </c>
      <c r="O285" s="3">
        <v>26.113924000000001</v>
      </c>
      <c r="P285" s="3">
        <v>-80.151159000000007</v>
      </c>
      <c r="Q285" s="5" t="s">
        <v>1633</v>
      </c>
      <c r="R285" s="69" t="s">
        <v>1634</v>
      </c>
      <c r="S285" s="12">
        <f t="shared" si="12"/>
        <v>2014</v>
      </c>
      <c r="T285" s="60" t="str">
        <f t="shared" si="13"/>
        <v>Thursday</v>
      </c>
      <c r="U285" s="6">
        <v>7000</v>
      </c>
      <c r="V285" s="106"/>
      <c r="W285" s="117"/>
      <c r="X285" s="118"/>
    </row>
    <row r="286" spans="1:24" ht="32.25" thickBot="1" x14ac:dyDescent="0.3">
      <c r="A286" s="107">
        <f t="shared" si="14"/>
        <v>285</v>
      </c>
      <c r="B286" s="61" t="s">
        <v>21</v>
      </c>
      <c r="C286" s="4">
        <v>41940</v>
      </c>
      <c r="D286" s="5" t="s">
        <v>1635</v>
      </c>
      <c r="E286" s="5" t="s">
        <v>1636</v>
      </c>
      <c r="F286" s="5" t="s">
        <v>1637</v>
      </c>
      <c r="G286" s="2">
        <v>0.4375</v>
      </c>
      <c r="H286" s="65" t="s">
        <v>1638</v>
      </c>
      <c r="I286" s="5" t="s">
        <v>1409</v>
      </c>
      <c r="J286" s="23" t="s">
        <v>443</v>
      </c>
      <c r="K286" s="5" t="s">
        <v>1639</v>
      </c>
      <c r="L286" s="48" t="s">
        <v>1564</v>
      </c>
      <c r="M286" s="64">
        <v>25.906141666666667</v>
      </c>
      <c r="N286" s="64">
        <v>-80.158866666666697</v>
      </c>
      <c r="O286" s="3">
        <v>25.542211000000002</v>
      </c>
      <c r="P286" s="3">
        <v>-80.093192000000002</v>
      </c>
      <c r="Q286" s="5" t="s">
        <v>1640</v>
      </c>
      <c r="R286" s="68" t="s">
        <v>196</v>
      </c>
      <c r="S286" s="12">
        <f t="shared" si="12"/>
        <v>2014</v>
      </c>
      <c r="T286" s="60" t="str">
        <f t="shared" si="13"/>
        <v>Tuesday</v>
      </c>
      <c r="U286" s="6">
        <v>8750</v>
      </c>
      <c r="V286" s="106"/>
      <c r="W286" s="117"/>
      <c r="X286" s="118"/>
    </row>
    <row r="287" spans="1:24" ht="16.5" thickBot="1" x14ac:dyDescent="0.3">
      <c r="A287" s="107">
        <f t="shared" si="14"/>
        <v>286</v>
      </c>
      <c r="B287" s="83" t="s">
        <v>1451</v>
      </c>
      <c r="C287" s="73">
        <v>41986</v>
      </c>
      <c r="D287" s="74" t="s">
        <v>1641</v>
      </c>
      <c r="E287" s="75" t="s">
        <v>1642</v>
      </c>
      <c r="F287" s="75" t="s">
        <v>1643</v>
      </c>
      <c r="G287" s="76">
        <v>0.77430555555555547</v>
      </c>
      <c r="H287" s="75" t="s">
        <v>1644</v>
      </c>
      <c r="I287" s="75" t="s">
        <v>545</v>
      </c>
      <c r="J287" s="75" t="s">
        <v>546</v>
      </c>
      <c r="K287" s="75" t="s">
        <v>1645</v>
      </c>
      <c r="L287" s="75" t="s">
        <v>1564</v>
      </c>
      <c r="M287" s="77">
        <v>28.438611111111111</v>
      </c>
      <c r="N287" s="77">
        <v>-81.411388888888894</v>
      </c>
      <c r="O287" s="78">
        <v>28.261900000000001</v>
      </c>
      <c r="P287" s="78">
        <v>-81.244100000000003</v>
      </c>
      <c r="Q287" s="75" t="s">
        <v>1646</v>
      </c>
      <c r="R287" s="79" t="s">
        <v>196</v>
      </c>
      <c r="S287" s="33">
        <f t="shared" si="12"/>
        <v>2014</v>
      </c>
      <c r="T287" s="33" t="str">
        <f t="shared" si="13"/>
        <v>Saturday</v>
      </c>
      <c r="U287" s="80">
        <v>250000</v>
      </c>
      <c r="V287" s="106"/>
      <c r="W287" s="119">
        <f>SUM(U257:U287)</f>
        <v>1537669</v>
      </c>
      <c r="X287" s="120">
        <v>2014</v>
      </c>
    </row>
    <row r="288" spans="1:24" x14ac:dyDescent="0.25">
      <c r="A288" s="107">
        <f t="shared" si="14"/>
        <v>287</v>
      </c>
      <c r="B288" s="61" t="s">
        <v>21</v>
      </c>
      <c r="C288" s="4">
        <v>42065</v>
      </c>
      <c r="D288" s="66" t="s">
        <v>1647</v>
      </c>
      <c r="E288" s="5" t="s">
        <v>1648</v>
      </c>
      <c r="F288" s="5" t="s">
        <v>1649</v>
      </c>
      <c r="G288" s="1">
        <v>0.46527777777777773</v>
      </c>
      <c r="H288" s="111" t="s">
        <v>1650</v>
      </c>
      <c r="I288" s="48" t="s">
        <v>45</v>
      </c>
      <c r="J288" s="71" t="s">
        <v>443</v>
      </c>
      <c r="K288" s="66" t="s">
        <v>1651</v>
      </c>
      <c r="L288" s="5" t="s">
        <v>1652</v>
      </c>
      <c r="M288" s="3">
        <v>25.644947219999999</v>
      </c>
      <c r="N288" s="3">
        <v>-80.335838890000005</v>
      </c>
      <c r="O288" s="3">
        <v>25.384181000000002</v>
      </c>
      <c r="P288" s="3">
        <v>-80.200901999999999</v>
      </c>
      <c r="Q288" s="5" t="s">
        <v>1653</v>
      </c>
      <c r="R288" s="70" t="s">
        <v>1654</v>
      </c>
      <c r="S288" s="27">
        <f t="shared" si="12"/>
        <v>2015</v>
      </c>
      <c r="T288" s="72" t="str">
        <f t="shared" si="13"/>
        <v>Monday</v>
      </c>
      <c r="U288" s="6">
        <v>25800</v>
      </c>
      <c r="V288" s="106"/>
      <c r="W288" s="117"/>
      <c r="X288" s="118"/>
    </row>
    <row r="289" spans="1:24" ht="31.5" x14ac:dyDescent="0.25">
      <c r="A289" s="107">
        <f t="shared" si="14"/>
        <v>288</v>
      </c>
      <c r="B289" s="61" t="s">
        <v>21</v>
      </c>
      <c r="C289" s="4">
        <v>42072</v>
      </c>
      <c r="D289" s="66" t="s">
        <v>1666</v>
      </c>
      <c r="E289" s="5" t="s">
        <v>1655</v>
      </c>
      <c r="F289" s="5" t="s">
        <v>1656</v>
      </c>
      <c r="G289" s="1">
        <v>0.46875</v>
      </c>
      <c r="H289" s="65" t="s">
        <v>1657</v>
      </c>
      <c r="I289" s="5" t="s">
        <v>1662</v>
      </c>
      <c r="J289" s="12" t="s">
        <v>101</v>
      </c>
      <c r="K289" s="5" t="s">
        <v>1658</v>
      </c>
      <c r="L289" s="5" t="s">
        <v>1659</v>
      </c>
      <c r="M289" s="3">
        <v>26.716028999999999</v>
      </c>
      <c r="N289" s="3">
        <v>-80.227165999999997</v>
      </c>
      <c r="O289" s="3">
        <v>26.42577</v>
      </c>
      <c r="P289" s="3">
        <v>-80.133780000000002</v>
      </c>
      <c r="Q289" s="5" t="s">
        <v>1660</v>
      </c>
      <c r="R289" s="69" t="s">
        <v>1661</v>
      </c>
      <c r="S289" s="12">
        <f t="shared" si="12"/>
        <v>2015</v>
      </c>
      <c r="T289" s="60" t="str">
        <f t="shared" si="13"/>
        <v>Monday</v>
      </c>
      <c r="U289" s="6">
        <v>8300</v>
      </c>
      <c r="V289" s="106"/>
      <c r="W289" s="117"/>
      <c r="X289" s="118"/>
    </row>
    <row r="290" spans="1:24" ht="31.5" x14ac:dyDescent="0.25">
      <c r="A290" s="107">
        <f t="shared" si="14"/>
        <v>289</v>
      </c>
      <c r="B290" s="5" t="s">
        <v>21</v>
      </c>
      <c r="C290" s="4">
        <v>42103</v>
      </c>
      <c r="D290" s="66" t="s">
        <v>620</v>
      </c>
      <c r="E290" s="5" t="s">
        <v>621</v>
      </c>
      <c r="F290" s="5" t="s">
        <v>181</v>
      </c>
      <c r="G290" s="1">
        <v>0.5</v>
      </c>
      <c r="H290" s="48" t="s">
        <v>1667</v>
      </c>
      <c r="I290" s="5" t="s">
        <v>140</v>
      </c>
      <c r="J290" s="23" t="s">
        <v>443</v>
      </c>
      <c r="K290" s="5" t="s">
        <v>1668</v>
      </c>
      <c r="L290" s="12" t="s">
        <v>29</v>
      </c>
      <c r="M290" s="3">
        <v>25.927978</v>
      </c>
      <c r="N290" s="3">
        <v>-80.168274999999994</v>
      </c>
      <c r="O290" s="3">
        <v>25.554072999999999</v>
      </c>
      <c r="P290" s="3">
        <v>-80.200579000000005</v>
      </c>
      <c r="Q290" s="5" t="s">
        <v>1669</v>
      </c>
      <c r="R290" s="69" t="s">
        <v>1670</v>
      </c>
      <c r="S290" s="5">
        <f t="shared" si="12"/>
        <v>2015</v>
      </c>
      <c r="T290" s="5" t="str">
        <f t="shared" si="13"/>
        <v>Thursday</v>
      </c>
      <c r="U290" s="6">
        <v>29600</v>
      </c>
      <c r="V290" s="106"/>
      <c r="W290" s="117"/>
      <c r="X290" s="118"/>
    </row>
    <row r="291" spans="1:24" x14ac:dyDescent="0.25">
      <c r="A291" s="107">
        <f t="shared" si="14"/>
        <v>290</v>
      </c>
      <c r="B291" s="5" t="s">
        <v>21</v>
      </c>
      <c r="C291" s="4">
        <v>42103</v>
      </c>
      <c r="D291" s="66" t="s">
        <v>383</v>
      </c>
      <c r="E291" s="5" t="s">
        <v>1672</v>
      </c>
      <c r="F291" s="5" t="s">
        <v>1673</v>
      </c>
      <c r="G291" s="1">
        <v>0.47222222222222227</v>
      </c>
      <c r="H291" s="111" t="s">
        <v>1671</v>
      </c>
      <c r="I291" s="5" t="s">
        <v>45</v>
      </c>
      <c r="J291" s="23" t="s">
        <v>443</v>
      </c>
      <c r="K291" s="5">
        <v>50409.104496</v>
      </c>
      <c r="L291" s="5" t="s">
        <v>1675</v>
      </c>
      <c r="M291" s="3">
        <v>25.794158299999999</v>
      </c>
      <c r="N291" s="3">
        <v>-80.234964000000005</v>
      </c>
      <c r="O291" s="3">
        <v>25.473897000000001</v>
      </c>
      <c r="P291" s="3">
        <v>-80.140586999999996</v>
      </c>
      <c r="Q291" s="5" t="s">
        <v>1674</v>
      </c>
      <c r="R291" s="5" t="s">
        <v>196</v>
      </c>
      <c r="S291" s="5">
        <f t="shared" si="12"/>
        <v>2015</v>
      </c>
      <c r="T291" s="5" t="str">
        <f t="shared" si="13"/>
        <v>Thursday</v>
      </c>
      <c r="U291" s="6">
        <v>700</v>
      </c>
      <c r="V291" s="106"/>
      <c r="W291" s="117"/>
      <c r="X291" s="118"/>
    </row>
    <row r="292" spans="1:24" x14ac:dyDescent="0.25">
      <c r="A292" s="107">
        <f t="shared" si="14"/>
        <v>291</v>
      </c>
      <c r="B292" s="85" t="s">
        <v>1181</v>
      </c>
      <c r="C292" s="4">
        <v>42142</v>
      </c>
      <c r="D292" s="66" t="s">
        <v>620</v>
      </c>
      <c r="E292" s="5" t="s">
        <v>621</v>
      </c>
      <c r="F292" s="5" t="s">
        <v>181</v>
      </c>
      <c r="G292" s="1">
        <v>0.41666666666666669</v>
      </c>
      <c r="H292" s="5" t="s">
        <v>1680</v>
      </c>
      <c r="I292" s="5" t="s">
        <v>74</v>
      </c>
      <c r="J292" s="23" t="s">
        <v>443</v>
      </c>
      <c r="K292" s="5" t="s">
        <v>1697</v>
      </c>
      <c r="L292" s="48"/>
      <c r="M292" s="3">
        <v>25.883583000000002</v>
      </c>
      <c r="N292" s="3">
        <v>-80.210830999999999</v>
      </c>
      <c r="O292" s="3">
        <v>25.530090000000001</v>
      </c>
      <c r="P292" s="3">
        <v>-80.123898999999994</v>
      </c>
      <c r="Q292" s="5" t="s">
        <v>1676</v>
      </c>
      <c r="R292" s="5" t="s">
        <v>196</v>
      </c>
      <c r="S292" s="5">
        <f t="shared" si="12"/>
        <v>2015</v>
      </c>
      <c r="T292" s="5" t="str">
        <f t="shared" si="13"/>
        <v>Monday</v>
      </c>
      <c r="U292" s="6">
        <v>0</v>
      </c>
      <c r="V292" s="106"/>
      <c r="W292" s="117"/>
      <c r="X292" s="118"/>
    </row>
    <row r="293" spans="1:24" x14ac:dyDescent="0.25">
      <c r="A293" s="107">
        <f t="shared" si="14"/>
        <v>292</v>
      </c>
      <c r="B293" s="61" t="s">
        <v>21</v>
      </c>
      <c r="C293" s="4">
        <v>42144</v>
      </c>
      <c r="D293" s="66" t="s">
        <v>1718</v>
      </c>
      <c r="E293" s="5" t="s">
        <v>1719</v>
      </c>
      <c r="F293" s="5" t="s">
        <v>1720</v>
      </c>
      <c r="G293" s="1">
        <v>0.79513888888888884</v>
      </c>
      <c r="H293" s="5" t="s">
        <v>1721</v>
      </c>
      <c r="I293" s="5" t="s">
        <v>45</v>
      </c>
      <c r="J293" s="23" t="s">
        <v>443</v>
      </c>
      <c r="K293" s="5" t="s">
        <v>1722</v>
      </c>
      <c r="L293" s="48" t="s">
        <v>1723</v>
      </c>
      <c r="M293" s="3">
        <v>25.855615</v>
      </c>
      <c r="N293" s="3">
        <v>-80.209335999999993</v>
      </c>
      <c r="O293" s="3">
        <v>25.512021399999998</v>
      </c>
      <c r="P293" s="3">
        <v>-80.123361000000003</v>
      </c>
      <c r="Q293" s="5" t="s">
        <v>1724</v>
      </c>
      <c r="S293" s="5">
        <f t="shared" si="12"/>
        <v>2015</v>
      </c>
      <c r="T293" s="5" t="str">
        <f t="shared" si="13"/>
        <v>Wednesday</v>
      </c>
      <c r="U293" s="6">
        <v>5000</v>
      </c>
      <c r="V293" s="106"/>
      <c r="W293" s="117"/>
      <c r="X293" s="118"/>
    </row>
    <row r="294" spans="1:24" x14ac:dyDescent="0.25">
      <c r="A294" s="107">
        <f t="shared" si="14"/>
        <v>293</v>
      </c>
      <c r="B294" s="61" t="s">
        <v>21</v>
      </c>
      <c r="C294" s="4">
        <v>42192</v>
      </c>
      <c r="D294" s="66" t="s">
        <v>1711</v>
      </c>
      <c r="E294" s="5" t="s">
        <v>1712</v>
      </c>
      <c r="F294" s="5" t="s">
        <v>1713</v>
      </c>
      <c r="G294" s="1">
        <v>0.54166666666666663</v>
      </c>
      <c r="H294" s="5" t="s">
        <v>1714</v>
      </c>
      <c r="I294" s="5" t="s">
        <v>221</v>
      </c>
      <c r="J294" s="5" t="s">
        <v>688</v>
      </c>
      <c r="K294" s="5" t="s">
        <v>1715</v>
      </c>
      <c r="L294" s="48" t="s">
        <v>1716</v>
      </c>
      <c r="M294" s="3">
        <v>25.994204</v>
      </c>
      <c r="N294" s="3">
        <v>-80.336466000000001</v>
      </c>
      <c r="O294" s="3">
        <v>25.593913000000001</v>
      </c>
      <c r="P294" s="3">
        <v>-80.201127999999997</v>
      </c>
      <c r="Q294" s="5" t="s">
        <v>1717</v>
      </c>
      <c r="S294" s="5">
        <f t="shared" si="12"/>
        <v>2015</v>
      </c>
      <c r="T294" s="5" t="str">
        <f t="shared" si="13"/>
        <v>Tuesday</v>
      </c>
      <c r="U294" s="6">
        <v>4200</v>
      </c>
      <c r="V294" s="106"/>
      <c r="W294" s="117"/>
      <c r="X294" s="118"/>
    </row>
    <row r="295" spans="1:24" ht="27.75" customHeight="1" x14ac:dyDescent="0.25">
      <c r="A295" s="107">
        <f t="shared" si="14"/>
        <v>294</v>
      </c>
      <c r="B295" s="84" t="s">
        <v>1451</v>
      </c>
      <c r="C295" s="4">
        <v>42241</v>
      </c>
      <c r="D295" s="81" t="s">
        <v>1703</v>
      </c>
      <c r="E295" s="81" t="s">
        <v>1704</v>
      </c>
      <c r="F295" s="81" t="s">
        <v>1705</v>
      </c>
      <c r="G295" s="1" t="s">
        <v>1710</v>
      </c>
      <c r="H295" s="5" t="s">
        <v>1706</v>
      </c>
      <c r="I295" s="5" t="s">
        <v>1707</v>
      </c>
      <c r="J295" s="23" t="s">
        <v>456</v>
      </c>
      <c r="K295" s="48" t="s">
        <v>1564</v>
      </c>
      <c r="L295" s="48" t="s">
        <v>1564</v>
      </c>
      <c r="M295" s="3">
        <v>30.318384999999999</v>
      </c>
      <c r="N295" s="3">
        <v>-81.729376000000002</v>
      </c>
      <c r="O295" s="3">
        <v>30.190619000000002</v>
      </c>
      <c r="P295" s="3">
        <v>-81.434574999999995</v>
      </c>
      <c r="Q295" s="5" t="s">
        <v>1709</v>
      </c>
      <c r="R295" s="5" t="s">
        <v>1708</v>
      </c>
      <c r="S295" s="5">
        <f t="shared" si="12"/>
        <v>2015</v>
      </c>
      <c r="T295" s="5" t="str">
        <f t="shared" si="13"/>
        <v>Tuesday</v>
      </c>
      <c r="U295" s="6">
        <v>8000</v>
      </c>
      <c r="V295" s="106"/>
      <c r="W295" s="117"/>
      <c r="X295" s="118"/>
    </row>
    <row r="296" spans="1:24" x14ac:dyDescent="0.25">
      <c r="A296" s="107">
        <f t="shared" si="14"/>
        <v>295</v>
      </c>
      <c r="B296" s="5" t="s">
        <v>21</v>
      </c>
      <c r="C296" s="4">
        <v>42306</v>
      </c>
      <c r="D296" s="66" t="s">
        <v>1677</v>
      </c>
      <c r="E296" s="5" t="s">
        <v>1678</v>
      </c>
      <c r="F296" s="5" t="s">
        <v>1679</v>
      </c>
      <c r="G296" s="1">
        <v>0.44444444444444442</v>
      </c>
      <c r="H296" s="5" t="s">
        <v>1681</v>
      </c>
      <c r="I296" s="5" t="s">
        <v>1682</v>
      </c>
      <c r="J296" s="23" t="s">
        <v>443</v>
      </c>
      <c r="K296" s="5" t="s">
        <v>1683</v>
      </c>
      <c r="L296" s="5" t="s">
        <v>1684</v>
      </c>
      <c r="M296" s="3">
        <v>25.953299999999999</v>
      </c>
      <c r="N296" s="3">
        <v>-80.295299999999997</v>
      </c>
      <c r="O296" s="3">
        <v>25.572299999999998</v>
      </c>
      <c r="P296" s="3">
        <v>-80.174300000000002</v>
      </c>
      <c r="Q296" s="66" t="s">
        <v>1685</v>
      </c>
      <c r="R296" s="5" t="s">
        <v>196</v>
      </c>
      <c r="S296" s="5">
        <f t="shared" si="12"/>
        <v>2015</v>
      </c>
      <c r="T296" s="5" t="str">
        <f t="shared" si="13"/>
        <v>Thursday</v>
      </c>
      <c r="U296" s="6">
        <v>5000</v>
      </c>
      <c r="V296" s="106"/>
      <c r="W296" s="117"/>
      <c r="X296" s="118"/>
    </row>
    <row r="297" spans="1:24" ht="16.5" thickBot="1" x14ac:dyDescent="0.3">
      <c r="A297" s="107">
        <f t="shared" si="14"/>
        <v>296</v>
      </c>
      <c r="B297" s="85" t="s">
        <v>1181</v>
      </c>
      <c r="C297" s="4">
        <v>42355</v>
      </c>
      <c r="D297" s="5" t="s">
        <v>1686</v>
      </c>
      <c r="E297" s="5" t="s">
        <v>1687</v>
      </c>
      <c r="F297" s="5" t="s">
        <v>1688</v>
      </c>
      <c r="G297" s="14">
        <v>0.58333333333333337</v>
      </c>
      <c r="H297" s="5" t="s">
        <v>1689</v>
      </c>
      <c r="I297" s="5" t="s">
        <v>692</v>
      </c>
      <c r="J297" s="5" t="s">
        <v>688</v>
      </c>
      <c r="K297" s="5" t="s">
        <v>1690</v>
      </c>
      <c r="L297" s="5" t="s">
        <v>1691</v>
      </c>
      <c r="M297" s="81">
        <v>26.302327999999999</v>
      </c>
      <c r="N297" s="3">
        <v>-80.201856000000006</v>
      </c>
      <c r="O297" s="82">
        <v>26.180837289999999</v>
      </c>
      <c r="P297" s="3">
        <v>-80.120668159999994</v>
      </c>
      <c r="Q297" s="5" t="s">
        <v>1692</v>
      </c>
      <c r="R297" s="5" t="s">
        <v>196</v>
      </c>
      <c r="S297" s="5">
        <f t="shared" si="12"/>
        <v>2015</v>
      </c>
      <c r="T297" s="5" t="str">
        <f t="shared" si="13"/>
        <v>Thursday</v>
      </c>
      <c r="U297" s="51">
        <v>0</v>
      </c>
      <c r="V297" s="106"/>
      <c r="W297" s="117"/>
      <c r="X297" s="118"/>
    </row>
    <row r="298" spans="1:24" s="89" customFormat="1" ht="16.5" thickBot="1" x14ac:dyDescent="0.3">
      <c r="A298" s="112">
        <f t="shared" si="14"/>
        <v>297</v>
      </c>
      <c r="B298" s="83" t="s">
        <v>1181</v>
      </c>
      <c r="C298" s="73">
        <v>42361</v>
      </c>
      <c r="D298" s="75" t="s">
        <v>1693</v>
      </c>
      <c r="E298" s="75" t="s">
        <v>1694</v>
      </c>
      <c r="F298" s="75" t="s">
        <v>1695</v>
      </c>
      <c r="G298" s="76">
        <v>0.45833333333333331</v>
      </c>
      <c r="H298" s="75" t="s">
        <v>1696</v>
      </c>
      <c r="I298" s="75" t="s">
        <v>45</v>
      </c>
      <c r="J298" s="87" t="s">
        <v>443</v>
      </c>
      <c r="K298" s="75" t="s">
        <v>1697</v>
      </c>
      <c r="L298" s="75" t="s">
        <v>196</v>
      </c>
      <c r="M298" s="78">
        <v>25.847221999999999</v>
      </c>
      <c r="N298" s="78">
        <v>-80.193332999999996</v>
      </c>
      <c r="O298" s="78">
        <v>25.504999999999999</v>
      </c>
      <c r="P298" s="78">
        <v>-80.113600000000005</v>
      </c>
      <c r="Q298" s="75" t="s">
        <v>1698</v>
      </c>
      <c r="R298" s="75" t="s">
        <v>196</v>
      </c>
      <c r="S298" s="75">
        <f t="shared" si="12"/>
        <v>2015</v>
      </c>
      <c r="T298" s="75" t="str">
        <f t="shared" si="13"/>
        <v>Wednesday</v>
      </c>
      <c r="U298" s="88">
        <v>0</v>
      </c>
      <c r="V298" s="106"/>
      <c r="W298" s="119">
        <f>SUM(U288:U298)</f>
        <v>86600</v>
      </c>
      <c r="X298" s="120">
        <v>2015</v>
      </c>
    </row>
    <row r="299" spans="1:24" x14ac:dyDescent="0.25">
      <c r="A299" s="107">
        <f t="shared" si="14"/>
        <v>298</v>
      </c>
      <c r="B299" s="5" t="s">
        <v>21</v>
      </c>
      <c r="C299" s="4">
        <v>42380</v>
      </c>
      <c r="D299" s="5" t="s">
        <v>1699</v>
      </c>
      <c r="E299" s="5" t="s">
        <v>1733</v>
      </c>
      <c r="F299" s="5" t="s">
        <v>1700</v>
      </c>
      <c r="G299" s="1">
        <v>0.70833333333333337</v>
      </c>
      <c r="H299" s="5" t="s">
        <v>1701</v>
      </c>
      <c r="I299" s="5" t="s">
        <v>740</v>
      </c>
      <c r="J299" s="5" t="s">
        <v>688</v>
      </c>
      <c r="M299" s="3">
        <v>26.190373999999998</v>
      </c>
      <c r="N299" s="3">
        <v>-80.134473</v>
      </c>
      <c r="O299" s="3">
        <v>26.112535000000001</v>
      </c>
      <c r="P299" s="3">
        <v>-80.080410000000001</v>
      </c>
      <c r="Q299" s="5" t="s">
        <v>1702</v>
      </c>
      <c r="S299" s="5">
        <f t="shared" si="12"/>
        <v>2016</v>
      </c>
      <c r="T299" s="5" t="str">
        <f t="shared" si="13"/>
        <v>Monday</v>
      </c>
      <c r="U299" s="51">
        <v>36000</v>
      </c>
      <c r="V299" s="106"/>
      <c r="W299" s="117"/>
      <c r="X299" s="118"/>
    </row>
    <row r="300" spans="1:24" x14ac:dyDescent="0.25">
      <c r="A300" s="5">
        <v>299</v>
      </c>
      <c r="B300" s="61" t="s">
        <v>1181</v>
      </c>
      <c r="C300" s="4">
        <v>42379</v>
      </c>
      <c r="D300" s="5" t="s">
        <v>1464</v>
      </c>
      <c r="E300" s="1" t="s">
        <v>1710</v>
      </c>
      <c r="F300" s="1" t="s">
        <v>1710</v>
      </c>
      <c r="G300" s="1" t="s">
        <v>1710</v>
      </c>
      <c r="H300" s="5" t="s">
        <v>1732</v>
      </c>
      <c r="I300" s="5" t="s">
        <v>262</v>
      </c>
      <c r="J300" s="5" t="s">
        <v>688</v>
      </c>
      <c r="M300" s="3">
        <v>26.204813000000001</v>
      </c>
      <c r="N300" s="3">
        <v>-80.167406999999997</v>
      </c>
      <c r="O300" s="3">
        <v>26.121732999999999</v>
      </c>
      <c r="P300" s="3">
        <v>-80.100267000000002</v>
      </c>
      <c r="S300" s="5">
        <f t="shared" si="12"/>
        <v>2016</v>
      </c>
      <c r="T300" s="5" t="str">
        <f t="shared" si="13"/>
        <v>Sunday</v>
      </c>
      <c r="U300" s="51">
        <v>0</v>
      </c>
      <c r="V300" s="106"/>
      <c r="W300" s="117"/>
      <c r="X300" s="118"/>
    </row>
    <row r="301" spans="1:24" x14ac:dyDescent="0.25">
      <c r="A301" s="5">
        <v>300</v>
      </c>
      <c r="B301" s="5" t="s">
        <v>21</v>
      </c>
      <c r="C301" s="4">
        <v>42407</v>
      </c>
      <c r="D301" s="5" t="s">
        <v>1749</v>
      </c>
      <c r="E301" s="1" t="s">
        <v>1747</v>
      </c>
      <c r="F301" s="1" t="s">
        <v>1454</v>
      </c>
      <c r="H301" s="5" t="s">
        <v>1748</v>
      </c>
      <c r="I301" s="5" t="s">
        <v>262</v>
      </c>
      <c r="J301" s="5" t="s">
        <v>688</v>
      </c>
      <c r="M301" s="3">
        <v>26.193926000000001</v>
      </c>
      <c r="N301" s="3">
        <v>-80.194424999999995</v>
      </c>
      <c r="O301" s="3">
        <v>26.113813</v>
      </c>
      <c r="P301" s="3">
        <v>-80.113992999999994</v>
      </c>
      <c r="Q301" s="5" t="s">
        <v>1750</v>
      </c>
      <c r="S301" s="5">
        <f t="shared" si="12"/>
        <v>2016</v>
      </c>
      <c r="T301" s="5" t="str">
        <f t="shared" si="13"/>
        <v>Sunday</v>
      </c>
      <c r="U301" s="51">
        <v>0</v>
      </c>
      <c r="V301" s="113"/>
      <c r="W301" s="117"/>
      <c r="X301" s="118"/>
    </row>
    <row r="302" spans="1:24" x14ac:dyDescent="0.25">
      <c r="A302" s="5">
        <v>301</v>
      </c>
      <c r="B302" s="5" t="s">
        <v>21</v>
      </c>
      <c r="C302" s="4">
        <v>42409</v>
      </c>
      <c r="D302" s="5" t="s">
        <v>1737</v>
      </c>
      <c r="E302" s="1" t="s">
        <v>1738</v>
      </c>
      <c r="F302" s="1" t="s">
        <v>1739</v>
      </c>
      <c r="G302" s="1" t="s">
        <v>1710</v>
      </c>
      <c r="H302" s="81" t="s">
        <v>1741</v>
      </c>
      <c r="I302" s="5" t="s">
        <v>740</v>
      </c>
      <c r="J302" s="5" t="s">
        <v>688</v>
      </c>
      <c r="M302" s="3">
        <v>26.166143000000002</v>
      </c>
      <c r="N302" s="3">
        <v>-80.154660000000007</v>
      </c>
      <c r="O302" s="3">
        <v>26.095811000000001</v>
      </c>
      <c r="P302" s="3">
        <v>-80.091678000000002</v>
      </c>
      <c r="Q302" s="81" t="s">
        <v>1743</v>
      </c>
      <c r="S302" s="5">
        <f t="shared" si="12"/>
        <v>2016</v>
      </c>
      <c r="T302" s="5" t="str">
        <f t="shared" si="13"/>
        <v>Tuesday</v>
      </c>
      <c r="U302" s="51">
        <v>5000</v>
      </c>
      <c r="V302" s="113"/>
      <c r="W302" s="117"/>
      <c r="X302" s="118"/>
    </row>
    <row r="303" spans="1:24" x14ac:dyDescent="0.25">
      <c r="A303" s="5">
        <v>302</v>
      </c>
      <c r="B303" s="5" t="s">
        <v>21</v>
      </c>
      <c r="C303" s="91">
        <v>42426</v>
      </c>
      <c r="D303" s="94" t="s">
        <v>1754</v>
      </c>
      <c r="E303" s="93"/>
      <c r="F303" s="1" t="s">
        <v>1744</v>
      </c>
      <c r="G303" s="1" t="s">
        <v>1710</v>
      </c>
      <c r="H303" s="81" t="s">
        <v>1745</v>
      </c>
      <c r="I303" s="5" t="s">
        <v>790</v>
      </c>
      <c r="J303" s="12" t="s">
        <v>101</v>
      </c>
      <c r="M303" s="3">
        <v>26.693041999999998</v>
      </c>
      <c r="N303" s="3">
        <v>-80.156823000000003</v>
      </c>
      <c r="O303" s="3">
        <v>26.413495000000001</v>
      </c>
      <c r="P303" s="3">
        <v>-80.092455999999999</v>
      </c>
      <c r="Q303" s="81" t="s">
        <v>1746</v>
      </c>
      <c r="S303" s="5">
        <f t="shared" si="12"/>
        <v>2016</v>
      </c>
      <c r="T303" s="5" t="str">
        <f t="shared" si="13"/>
        <v>Friday</v>
      </c>
      <c r="U303" s="51">
        <v>4000</v>
      </c>
      <c r="V303" s="113"/>
      <c r="W303" s="117"/>
      <c r="X303" s="118"/>
    </row>
    <row r="304" spans="1:24" x14ac:dyDescent="0.25">
      <c r="A304" s="5">
        <v>303</v>
      </c>
      <c r="B304" s="85" t="s">
        <v>191</v>
      </c>
      <c r="C304" s="4">
        <v>42429</v>
      </c>
      <c r="D304" s="66" t="s">
        <v>383</v>
      </c>
      <c r="E304" s="48" t="s">
        <v>1734</v>
      </c>
      <c r="F304" s="48" t="s">
        <v>1735</v>
      </c>
      <c r="G304" s="2" t="s">
        <v>1710</v>
      </c>
      <c r="H304" s="48" t="s">
        <v>1740</v>
      </c>
      <c r="I304" s="48" t="s">
        <v>74</v>
      </c>
      <c r="J304" s="48" t="s">
        <v>443</v>
      </c>
      <c r="K304" s="48" t="s">
        <v>1736</v>
      </c>
      <c r="L304" s="48" t="s">
        <v>196</v>
      </c>
      <c r="M304" s="50">
        <v>25.875838999999999</v>
      </c>
      <c r="N304" s="50">
        <v>-80.226388</v>
      </c>
      <c r="O304" s="50">
        <v>25.523302000000001</v>
      </c>
      <c r="P304" s="50">
        <v>-80.133499999999998</v>
      </c>
      <c r="Q304" s="92" t="s">
        <v>1742</v>
      </c>
      <c r="R304" s="5">
        <v>4629119320</v>
      </c>
      <c r="S304" s="5">
        <f t="shared" si="12"/>
        <v>2016</v>
      </c>
      <c r="T304" s="5" t="str">
        <f t="shared" si="13"/>
        <v>Monday</v>
      </c>
      <c r="U304" s="51">
        <v>4000</v>
      </c>
      <c r="V304" s="113"/>
      <c r="W304" s="117"/>
      <c r="X304" s="118"/>
    </row>
    <row r="305" spans="1:24" x14ac:dyDescent="0.25">
      <c r="A305" s="5">
        <v>304</v>
      </c>
      <c r="B305" s="5" t="s">
        <v>21</v>
      </c>
      <c r="C305" s="4">
        <v>42522</v>
      </c>
      <c r="D305" s="66" t="s">
        <v>1774</v>
      </c>
      <c r="E305" s="48" t="s">
        <v>1775</v>
      </c>
      <c r="F305" s="48" t="s">
        <v>1776</v>
      </c>
      <c r="G305" s="1">
        <v>0.52083333333333337</v>
      </c>
      <c r="H305" s="67" t="s">
        <v>1777</v>
      </c>
      <c r="I305" s="48" t="s">
        <v>409</v>
      </c>
      <c r="J305" s="48" t="s">
        <v>443</v>
      </c>
      <c r="K305" s="48" t="s">
        <v>1778</v>
      </c>
      <c r="L305" s="48" t="s">
        <v>1779</v>
      </c>
      <c r="M305" s="50">
        <v>25.964112</v>
      </c>
      <c r="N305" s="50">
        <v>-80.225060999999997</v>
      </c>
      <c r="O305" s="50">
        <v>25.581855999999998</v>
      </c>
      <c r="P305" s="50">
        <v>-80.133071999999999</v>
      </c>
      <c r="Q305" s="92" t="s">
        <v>1780</v>
      </c>
      <c r="S305" s="5">
        <f t="shared" ref="S305" si="15">YEAR(C305)</f>
        <v>2016</v>
      </c>
      <c r="T305" s="5" t="str">
        <f t="shared" ref="T305" si="16">CHOOSE(WEEKDAY(C305),"Sunday","Monday","Tuesday","Wednesday","Thursday","Friday","Saturday")</f>
        <v>Wednesday</v>
      </c>
      <c r="U305" s="51">
        <v>8000</v>
      </c>
      <c r="V305" s="113"/>
      <c r="W305" s="117"/>
      <c r="X305" s="118"/>
    </row>
    <row r="306" spans="1:24" x14ac:dyDescent="0.25">
      <c r="A306" s="5">
        <v>305</v>
      </c>
      <c r="B306" s="5" t="s">
        <v>21</v>
      </c>
      <c r="C306" s="4">
        <v>42536</v>
      </c>
      <c r="D306" s="5" t="s">
        <v>1754</v>
      </c>
      <c r="E306" s="48" t="s">
        <v>1755</v>
      </c>
      <c r="F306" s="48" t="s">
        <v>1756</v>
      </c>
      <c r="G306" s="2" t="s">
        <v>1710</v>
      </c>
      <c r="H306" s="48" t="s">
        <v>1753</v>
      </c>
      <c r="I306" s="48" t="s">
        <v>100</v>
      </c>
      <c r="J306" s="12" t="s">
        <v>101</v>
      </c>
      <c r="K306" s="48"/>
      <c r="L306" s="48"/>
      <c r="M306" s="50">
        <v>26.683451999999999</v>
      </c>
      <c r="N306" s="50">
        <v>-80.138154</v>
      </c>
      <c r="O306" s="50">
        <v>26.410384000000001</v>
      </c>
      <c r="P306" s="50">
        <v>-80.082220000000007</v>
      </c>
      <c r="Q306" s="81" t="s">
        <v>1746</v>
      </c>
      <c r="S306" s="5">
        <f t="shared" si="12"/>
        <v>2016</v>
      </c>
      <c r="T306" s="5" t="str">
        <f t="shared" si="13"/>
        <v>Wednesday</v>
      </c>
      <c r="U306" s="51">
        <v>4000</v>
      </c>
      <c r="V306" s="113"/>
      <c r="W306" s="117"/>
      <c r="X306" s="118"/>
    </row>
    <row r="307" spans="1:24" x14ac:dyDescent="0.25">
      <c r="A307" s="5">
        <v>306</v>
      </c>
      <c r="B307" s="5" t="s">
        <v>21</v>
      </c>
      <c r="C307" s="4">
        <v>42564</v>
      </c>
      <c r="D307" s="5" t="s">
        <v>1757</v>
      </c>
      <c r="E307" s="48" t="s">
        <v>1546</v>
      </c>
      <c r="F307" s="48" t="s">
        <v>1758</v>
      </c>
      <c r="G307" s="14">
        <v>0.58333333333333337</v>
      </c>
      <c r="H307" s="48" t="s">
        <v>1759</v>
      </c>
      <c r="I307" s="48" t="s">
        <v>45</v>
      </c>
      <c r="J307" s="48" t="s">
        <v>443</v>
      </c>
      <c r="K307" s="48" t="s">
        <v>1760</v>
      </c>
      <c r="L307" s="59" t="s">
        <v>1761</v>
      </c>
      <c r="M307" s="50">
        <v>25.817226999999999</v>
      </c>
      <c r="N307" s="50">
        <v>-80.220635000000001</v>
      </c>
      <c r="O307" s="50">
        <v>25.490202</v>
      </c>
      <c r="P307" s="50">
        <v>-80.131428999999997</v>
      </c>
      <c r="Q307" s="48" t="s">
        <v>1762</v>
      </c>
      <c r="R307" s="5">
        <v>2302630</v>
      </c>
      <c r="S307" s="5">
        <f t="shared" si="12"/>
        <v>2016</v>
      </c>
      <c r="T307" s="5" t="str">
        <f t="shared" si="13"/>
        <v>Wednesday</v>
      </c>
      <c r="U307" s="51">
        <v>8000</v>
      </c>
      <c r="V307" s="113"/>
      <c r="W307" s="117"/>
      <c r="X307" s="118"/>
    </row>
    <row r="308" spans="1:24" x14ac:dyDescent="0.25">
      <c r="A308" s="5">
        <v>307</v>
      </c>
      <c r="B308" s="5" t="s">
        <v>21</v>
      </c>
      <c r="C308" s="4">
        <v>42572</v>
      </c>
      <c r="D308" s="66" t="s">
        <v>620</v>
      </c>
      <c r="E308" s="5" t="s">
        <v>621</v>
      </c>
      <c r="F308" s="5" t="s">
        <v>181</v>
      </c>
      <c r="G308" s="2" t="s">
        <v>1710</v>
      </c>
      <c r="H308" s="94" t="s">
        <v>1763</v>
      </c>
      <c r="I308" s="5" t="s">
        <v>692</v>
      </c>
      <c r="J308" s="5" t="s">
        <v>688</v>
      </c>
      <c r="M308" s="3">
        <v>26.288262</v>
      </c>
      <c r="N308" s="3">
        <v>-80.162762999999998</v>
      </c>
      <c r="O308" s="3">
        <v>26.171872</v>
      </c>
      <c r="P308" s="3">
        <v>-80.094417000000007</v>
      </c>
      <c r="Q308" s="5" t="s">
        <v>1764</v>
      </c>
      <c r="S308" s="5">
        <f t="shared" si="12"/>
        <v>2016</v>
      </c>
      <c r="T308" s="5" t="str">
        <f t="shared" si="13"/>
        <v>Thursday</v>
      </c>
      <c r="U308" s="51">
        <v>26000</v>
      </c>
      <c r="V308" s="113"/>
      <c r="W308" s="117"/>
      <c r="X308" s="118"/>
    </row>
    <row r="309" spans="1:24" x14ac:dyDescent="0.25">
      <c r="A309" s="5">
        <v>308</v>
      </c>
      <c r="B309" s="5" t="s">
        <v>21</v>
      </c>
      <c r="C309" s="4">
        <v>42633</v>
      </c>
      <c r="D309" s="5" t="s">
        <v>1766</v>
      </c>
      <c r="E309" s="131" t="s">
        <v>1765</v>
      </c>
      <c r="F309" s="5" t="s">
        <v>1767</v>
      </c>
      <c r="G309" s="1" t="s">
        <v>1710</v>
      </c>
      <c r="H309" s="5" t="s">
        <v>1768</v>
      </c>
      <c r="I309" s="5" t="s">
        <v>580</v>
      </c>
      <c r="J309" s="48" t="s">
        <v>443</v>
      </c>
      <c r="M309" s="3">
        <v>25.962603000000001</v>
      </c>
      <c r="N309" s="3">
        <v>-80.148555000000002</v>
      </c>
      <c r="O309" s="3">
        <v>25.574536999999999</v>
      </c>
      <c r="P309" s="3">
        <v>-80.085480000000004</v>
      </c>
      <c r="Q309" s="94" t="s">
        <v>1769</v>
      </c>
      <c r="R309" s="94" t="s">
        <v>1770</v>
      </c>
      <c r="S309" s="5">
        <f t="shared" ref="S309" si="17">YEAR(C309)</f>
        <v>2016</v>
      </c>
      <c r="T309" s="5" t="str">
        <f t="shared" ref="T309" si="18">CHOOSE(WEEKDAY(C309),"Sunday","Monday","Tuesday","Wednesday","Thursday","Friday","Saturday")</f>
        <v>Tuesday</v>
      </c>
      <c r="U309" s="51">
        <v>3000</v>
      </c>
      <c r="V309" s="114"/>
      <c r="W309" s="117"/>
      <c r="X309" s="118"/>
    </row>
    <row r="310" spans="1:24" x14ac:dyDescent="0.25">
      <c r="A310" s="48">
        <v>309</v>
      </c>
      <c r="B310" s="5" t="s">
        <v>21</v>
      </c>
      <c r="C310" s="49">
        <v>42681</v>
      </c>
      <c r="D310" s="48" t="s">
        <v>855</v>
      </c>
      <c r="E310" s="48" t="s">
        <v>1771</v>
      </c>
      <c r="F310" s="48" t="s">
        <v>1816</v>
      </c>
      <c r="G310" s="2">
        <v>0.46875</v>
      </c>
      <c r="H310" s="48" t="s">
        <v>1813</v>
      </c>
      <c r="I310" s="81" t="s">
        <v>1814</v>
      </c>
      <c r="J310" s="48" t="s">
        <v>1772</v>
      </c>
      <c r="K310" s="81" t="s">
        <v>1815</v>
      </c>
      <c r="L310" s="48"/>
      <c r="M310" s="50">
        <v>28.558272222222222</v>
      </c>
      <c r="N310" s="50">
        <v>-81.675525833333296</v>
      </c>
      <c r="O310" s="50">
        <v>28.332978000000001</v>
      </c>
      <c r="P310" s="50">
        <v>-81.403188999999998</v>
      </c>
      <c r="Q310" s="48" t="s">
        <v>1773</v>
      </c>
      <c r="R310" s="48"/>
      <c r="S310" s="48">
        <f>YEAR(C310)</f>
        <v>2016</v>
      </c>
      <c r="T310" s="48" t="str">
        <f>CHOOSE(WEEKDAY(C310),"Sunday","Monday","Tuesday","Wednesday","Thursday","Friday","Saturday")</f>
        <v>Monday</v>
      </c>
      <c r="U310" s="51">
        <v>8000</v>
      </c>
      <c r="V310" s="114"/>
      <c r="W310" s="117"/>
      <c r="X310" s="118"/>
    </row>
    <row r="311" spans="1:24" x14ac:dyDescent="0.25">
      <c r="A311" s="48">
        <v>310</v>
      </c>
      <c r="B311" s="48" t="s">
        <v>21</v>
      </c>
      <c r="C311" s="49">
        <v>42682</v>
      </c>
      <c r="D311" s="5" t="s">
        <v>1842</v>
      </c>
      <c r="E311" s="5" t="s">
        <v>1013</v>
      </c>
      <c r="F311" s="5" t="s">
        <v>1843</v>
      </c>
      <c r="G311" s="14">
        <v>0.61597222222222225</v>
      </c>
      <c r="H311" s="5" t="s">
        <v>1844</v>
      </c>
      <c r="I311" s="5" t="s">
        <v>1845</v>
      </c>
      <c r="J311" s="5" t="s">
        <v>688</v>
      </c>
      <c r="K311" s="5" t="s">
        <v>1846</v>
      </c>
      <c r="L311" s="5" t="s">
        <v>1847</v>
      </c>
      <c r="M311" s="3">
        <v>26.013342000000002</v>
      </c>
      <c r="N311" s="3">
        <v>-80.141064</v>
      </c>
      <c r="O311" s="3">
        <v>26.004802999999999</v>
      </c>
      <c r="P311" s="3">
        <v>-80.082783000000006</v>
      </c>
      <c r="Q311" s="5" t="s">
        <v>1862</v>
      </c>
      <c r="R311" s="94" t="s">
        <v>1863</v>
      </c>
      <c r="S311" s="48">
        <f>YEAR(C311)</f>
        <v>2016</v>
      </c>
      <c r="T311" s="48" t="str">
        <f>CHOOSE(WEEKDAY(C311),"Sunday","Monday","Tuesday","Wednesday","Thursday","Friday","Saturday")</f>
        <v>Tuesday</v>
      </c>
      <c r="U311" s="6">
        <v>15000</v>
      </c>
      <c r="V311" s="114"/>
      <c r="W311" s="117"/>
      <c r="X311" s="118"/>
    </row>
    <row r="312" spans="1:24" s="96" customFormat="1" ht="16.5" thickBot="1" x14ac:dyDescent="0.3">
      <c r="A312" s="75">
        <v>311</v>
      </c>
      <c r="B312" s="75" t="s">
        <v>21</v>
      </c>
      <c r="C312" s="73">
        <v>42682</v>
      </c>
      <c r="D312" s="74" t="s">
        <v>1774</v>
      </c>
      <c r="E312" s="75" t="s">
        <v>1775</v>
      </c>
      <c r="F312" s="75" t="s">
        <v>1776</v>
      </c>
      <c r="G312" s="76">
        <v>0.48958333333333331</v>
      </c>
      <c r="H312" s="75" t="s">
        <v>1781</v>
      </c>
      <c r="I312" s="75" t="s">
        <v>409</v>
      </c>
      <c r="J312" s="75" t="s">
        <v>443</v>
      </c>
      <c r="K312" s="75" t="s">
        <v>1782</v>
      </c>
      <c r="L312" s="75" t="s">
        <v>1783</v>
      </c>
      <c r="M312" s="78">
        <v>25.915125</v>
      </c>
      <c r="N312" s="78">
        <v>-80.258886111111096</v>
      </c>
      <c r="O312" s="78">
        <v>25.545445000000001</v>
      </c>
      <c r="P312" s="78">
        <v>-80.153199000000001</v>
      </c>
      <c r="Q312" s="97" t="s">
        <v>1780</v>
      </c>
      <c r="R312" s="75" t="s">
        <v>1784</v>
      </c>
      <c r="S312" s="75">
        <f t="shared" ref="S312:S313" si="19">YEAR(C312)</f>
        <v>2016</v>
      </c>
      <c r="T312" s="75" t="str">
        <f t="shared" ref="T312:T313" si="20">CHOOSE(WEEKDAY(C312),"Sunday","Monday","Tuesday","Wednesday","Thursday","Friday","Saturday")</f>
        <v>Tuesday</v>
      </c>
      <c r="U312" s="88">
        <v>8000</v>
      </c>
      <c r="V312" s="115"/>
      <c r="W312" s="132">
        <f>SUM(U299:U312)</f>
        <v>129000</v>
      </c>
      <c r="X312" s="133">
        <v>2016</v>
      </c>
    </row>
    <row r="313" spans="1:24" ht="15.75" customHeight="1" x14ac:dyDescent="0.25">
      <c r="A313" s="5">
        <v>312</v>
      </c>
      <c r="B313" s="48" t="s">
        <v>21</v>
      </c>
      <c r="C313" s="4">
        <v>42738</v>
      </c>
      <c r="D313" s="5" t="s">
        <v>1785</v>
      </c>
      <c r="E313" s="5" t="s">
        <v>1786</v>
      </c>
      <c r="F313" s="5" t="s">
        <v>1787</v>
      </c>
      <c r="G313" s="1">
        <v>0.5625</v>
      </c>
      <c r="H313" s="5" t="s">
        <v>1788</v>
      </c>
      <c r="I313" s="48" t="s">
        <v>45</v>
      </c>
      <c r="J313" s="48" t="s">
        <v>443</v>
      </c>
      <c r="K313" s="81" t="s">
        <v>1789</v>
      </c>
      <c r="L313" s="5" t="s">
        <v>1790</v>
      </c>
      <c r="M313" s="3">
        <v>25.773188888888889</v>
      </c>
      <c r="N313" s="98">
        <v>-80.331388888888895</v>
      </c>
      <c r="O313" s="3">
        <v>25.462347999999999</v>
      </c>
      <c r="P313" s="3">
        <v>-80.191653000000002</v>
      </c>
      <c r="Q313" s="81" t="s">
        <v>1791</v>
      </c>
      <c r="S313" s="5">
        <f t="shared" si="19"/>
        <v>2017</v>
      </c>
      <c r="T313" s="5" t="str">
        <f t="shared" si="20"/>
        <v>Tuesday</v>
      </c>
      <c r="U313" s="6">
        <v>36000</v>
      </c>
      <c r="V313" s="115"/>
      <c r="W313" s="134"/>
      <c r="X313" s="118"/>
    </row>
    <row r="314" spans="1:24" x14ac:dyDescent="0.25">
      <c r="A314" s="5">
        <v>313</v>
      </c>
      <c r="B314" s="5" t="s">
        <v>21</v>
      </c>
      <c r="C314" s="4">
        <v>42740</v>
      </c>
      <c r="D314" s="5" t="s">
        <v>1792</v>
      </c>
      <c r="E314" s="5" t="s">
        <v>1793</v>
      </c>
      <c r="F314" s="5" t="s">
        <v>1794</v>
      </c>
      <c r="G314" s="1">
        <v>0.5625</v>
      </c>
      <c r="H314" s="81" t="s">
        <v>1795</v>
      </c>
      <c r="I314" s="5" t="s">
        <v>1796</v>
      </c>
      <c r="J314" s="48" t="s">
        <v>1797</v>
      </c>
      <c r="K314" s="5" t="s">
        <v>1798</v>
      </c>
      <c r="L314" s="5" t="s">
        <v>1799</v>
      </c>
      <c r="M314" s="3">
        <v>29.645869444444443</v>
      </c>
      <c r="N314" s="3">
        <v>-82.612611111111093</v>
      </c>
      <c r="O314" s="3">
        <v>29.384512999999998</v>
      </c>
      <c r="P314" s="3">
        <v>-82.364540000000005</v>
      </c>
      <c r="Q314" s="5" t="s">
        <v>1801</v>
      </c>
      <c r="R314" s="99" t="s">
        <v>1800</v>
      </c>
      <c r="S314" s="5">
        <f t="shared" ref="S314" si="21">YEAR(C314)</f>
        <v>2017</v>
      </c>
      <c r="T314" s="5" t="str">
        <f t="shared" ref="T314" si="22">CHOOSE(WEEKDAY(C314),"Sunday","Monday","Tuesday","Wednesday","Thursday","Friday","Saturday")</f>
        <v>Thursday</v>
      </c>
      <c r="U314" s="6">
        <v>17500</v>
      </c>
      <c r="V314" s="115"/>
      <c r="W314" s="134"/>
      <c r="X314" s="118"/>
    </row>
    <row r="315" spans="1:24" ht="18" x14ac:dyDescent="0.25">
      <c r="A315" s="5">
        <v>314</v>
      </c>
      <c r="B315" s="5" t="s">
        <v>21</v>
      </c>
      <c r="C315" s="4">
        <v>42747</v>
      </c>
      <c r="D315" s="5" t="s">
        <v>1802</v>
      </c>
      <c r="E315" s="5" t="s">
        <v>1803</v>
      </c>
      <c r="F315" s="5" t="s">
        <v>1051</v>
      </c>
      <c r="G315" s="1">
        <v>0.54166666666666663</v>
      </c>
      <c r="H315" s="99" t="s">
        <v>1976</v>
      </c>
      <c r="I315" s="48" t="s">
        <v>45</v>
      </c>
      <c r="J315" s="48" t="s">
        <v>443</v>
      </c>
      <c r="K315" s="5" t="s">
        <v>1804</v>
      </c>
      <c r="L315" s="5" t="s">
        <v>1805</v>
      </c>
      <c r="M315" s="3">
        <v>25.968755555555553</v>
      </c>
      <c r="N315" s="3">
        <v>-80.168247222222206</v>
      </c>
      <c r="O315" s="3">
        <v>25.580752</v>
      </c>
      <c r="P315" s="3">
        <v>-80.100568999999993</v>
      </c>
      <c r="Q315" s="99" t="s">
        <v>1807</v>
      </c>
      <c r="R315" s="99" t="s">
        <v>1806</v>
      </c>
      <c r="S315" s="5">
        <f t="shared" ref="S315" si="23">YEAR(C315)</f>
        <v>2017</v>
      </c>
      <c r="T315" s="5" t="str">
        <f t="shared" ref="T315" si="24">CHOOSE(WEEKDAY(C315),"Sunday","Monday","Tuesday","Wednesday","Thursday","Friday","Saturday")</f>
        <v>Thursday</v>
      </c>
      <c r="U315" s="6">
        <v>28000</v>
      </c>
      <c r="V315" s="115"/>
      <c r="W315" s="134"/>
      <c r="X315" s="118"/>
    </row>
    <row r="316" spans="1:24" ht="18" customHeight="1" x14ac:dyDescent="0.25">
      <c r="A316" s="5">
        <v>315</v>
      </c>
      <c r="B316" s="5" t="s">
        <v>21</v>
      </c>
      <c r="C316" s="4">
        <v>42780</v>
      </c>
      <c r="D316" s="5" t="s">
        <v>674</v>
      </c>
      <c r="E316" s="5" t="s">
        <v>1808</v>
      </c>
      <c r="F316" s="5" t="s">
        <v>163</v>
      </c>
      <c r="G316" s="1">
        <v>0.41666666666666669</v>
      </c>
      <c r="H316" s="81" t="s">
        <v>1809</v>
      </c>
      <c r="I316" s="5" t="s">
        <v>221</v>
      </c>
      <c r="J316" s="5" t="s">
        <v>688</v>
      </c>
      <c r="L316" s="5" t="s">
        <v>1810</v>
      </c>
      <c r="M316" s="3">
        <v>26.012044444444445</v>
      </c>
      <c r="N316" s="3">
        <v>-80.359836111111093</v>
      </c>
      <c r="O316" s="3">
        <v>26.004335999999999</v>
      </c>
      <c r="P316" s="3">
        <v>-80.213541000000006</v>
      </c>
      <c r="Q316" s="99" t="s">
        <v>1811</v>
      </c>
      <c r="R316" s="100" t="s">
        <v>1812</v>
      </c>
      <c r="S316" s="5">
        <f t="shared" ref="S316" si="25">YEAR(C316)</f>
        <v>2017</v>
      </c>
      <c r="T316" s="5" t="str">
        <f t="shared" ref="T316" si="26">CHOOSE(WEEKDAY(C316),"Sunday","Monday","Tuesday","Wednesday","Thursday","Friday","Saturday")</f>
        <v>Tuesday</v>
      </c>
      <c r="U316" s="6">
        <v>16200</v>
      </c>
      <c r="V316" s="115"/>
      <c r="W316" s="134"/>
      <c r="X316" s="118"/>
    </row>
    <row r="317" spans="1:24" x14ac:dyDescent="0.25">
      <c r="A317" s="5">
        <v>316</v>
      </c>
      <c r="B317" s="5" t="s">
        <v>21</v>
      </c>
      <c r="C317" s="4">
        <v>42814</v>
      </c>
      <c r="D317" s="5" t="s">
        <v>1817</v>
      </c>
      <c r="E317" s="5" t="s">
        <v>1818</v>
      </c>
      <c r="F317" s="5" t="s">
        <v>1819</v>
      </c>
      <c r="G317" s="1">
        <v>0.36458333333333331</v>
      </c>
      <c r="H317" s="5" t="s">
        <v>1820</v>
      </c>
      <c r="I317" s="5" t="s">
        <v>146</v>
      </c>
      <c r="J317" s="48" t="s">
        <v>443</v>
      </c>
      <c r="K317" s="5" t="s">
        <v>1821</v>
      </c>
      <c r="M317" s="3">
        <v>25.882629999999999</v>
      </c>
      <c r="N317" s="3">
        <v>-80.227538999999993</v>
      </c>
      <c r="O317" s="3">
        <v>25.525746999999999</v>
      </c>
      <c r="P317" s="3">
        <v>-80.133914000000004</v>
      </c>
      <c r="Q317" s="81" t="s">
        <v>1822</v>
      </c>
      <c r="R317" s="99"/>
      <c r="S317" s="5">
        <f t="shared" ref="S317" si="27">YEAR(C317)</f>
        <v>2017</v>
      </c>
      <c r="T317" s="5" t="str">
        <f t="shared" ref="T317" si="28">CHOOSE(WEEKDAY(C317),"Sunday","Monday","Tuesday","Wednesday","Thursday","Friday","Saturday")</f>
        <v>Monday</v>
      </c>
      <c r="U317" s="6">
        <v>10000</v>
      </c>
      <c r="V317" s="115"/>
      <c r="W317" s="134"/>
      <c r="X317" s="118"/>
    </row>
    <row r="318" spans="1:24" x14ac:dyDescent="0.25">
      <c r="A318" s="5">
        <v>317</v>
      </c>
      <c r="B318" s="5" t="s">
        <v>21</v>
      </c>
      <c r="C318" s="4">
        <v>42850</v>
      </c>
      <c r="D318" s="5" t="s">
        <v>1823</v>
      </c>
      <c r="E318" s="81" t="s">
        <v>1824</v>
      </c>
      <c r="F318" s="5" t="s">
        <v>1825</v>
      </c>
      <c r="G318" s="14">
        <v>0.58333333333333337</v>
      </c>
      <c r="H318" s="5" t="s">
        <v>1826</v>
      </c>
      <c r="I318" s="5" t="s">
        <v>1827</v>
      </c>
      <c r="J318" s="5" t="s">
        <v>563</v>
      </c>
      <c r="K318" s="5" t="s">
        <v>1874</v>
      </c>
      <c r="L318" s="5" t="s">
        <v>1875</v>
      </c>
      <c r="M318" s="3">
        <v>27.777567000000001</v>
      </c>
      <c r="N318" s="3">
        <v>-82.652698000000001</v>
      </c>
      <c r="O318" s="3">
        <v>27.463923999999999</v>
      </c>
      <c r="P318" s="3">
        <v>-82.390970999999993</v>
      </c>
      <c r="Q318" s="5" t="s">
        <v>1876</v>
      </c>
      <c r="R318" s="99" t="s">
        <v>1877</v>
      </c>
      <c r="S318" s="5">
        <f t="shared" ref="S318" si="29">YEAR(C318)</f>
        <v>2017</v>
      </c>
      <c r="T318" s="5" t="str">
        <f t="shared" ref="T318" si="30">CHOOSE(WEEKDAY(C318),"Sunday","Monday","Tuesday","Wednesday","Thursday","Friday","Saturday")</f>
        <v>Tuesday</v>
      </c>
      <c r="U318" s="6">
        <v>30000</v>
      </c>
      <c r="V318" s="115"/>
      <c r="W318" s="134"/>
      <c r="X318" s="118"/>
    </row>
    <row r="319" spans="1:24" x14ac:dyDescent="0.25">
      <c r="A319" s="5">
        <v>318</v>
      </c>
      <c r="B319" s="5" t="s">
        <v>21</v>
      </c>
      <c r="C319" s="4">
        <v>42857</v>
      </c>
      <c r="D319" s="5" t="s">
        <v>1828</v>
      </c>
      <c r="E319" s="5" t="s">
        <v>1829</v>
      </c>
      <c r="F319" s="5" t="s">
        <v>1830</v>
      </c>
      <c r="G319" s="1">
        <v>0.59375</v>
      </c>
      <c r="H319" s="81" t="s">
        <v>1835</v>
      </c>
      <c r="I319" s="5" t="s">
        <v>1832</v>
      </c>
      <c r="J319" s="5" t="s">
        <v>1831</v>
      </c>
      <c r="K319" s="5" t="s">
        <v>1833</v>
      </c>
      <c r="L319" s="5" t="s">
        <v>1834</v>
      </c>
      <c r="M319" s="3">
        <v>30.105378000000002</v>
      </c>
      <c r="N319" s="3">
        <v>-81.546575000000004</v>
      </c>
      <c r="O319" s="3">
        <v>30.061935999999999</v>
      </c>
      <c r="P319" s="3">
        <v>-81.324766999999994</v>
      </c>
      <c r="Q319" s="5" t="s">
        <v>1836</v>
      </c>
      <c r="R319" s="99" t="s">
        <v>1837</v>
      </c>
      <c r="S319" s="5">
        <f t="shared" ref="S319" si="31">YEAR(C319)</f>
        <v>2017</v>
      </c>
      <c r="T319" s="5" t="str">
        <f t="shared" ref="T319" si="32">CHOOSE(WEEKDAY(C319),"Sunday","Monday","Tuesday","Wednesday","Thursday","Friday","Saturday")</f>
        <v>Tuesday</v>
      </c>
      <c r="U319" s="6">
        <v>30000</v>
      </c>
      <c r="V319" s="115"/>
      <c r="W319" s="134"/>
      <c r="X319" s="118"/>
    </row>
    <row r="320" spans="1:24" x14ac:dyDescent="0.25">
      <c r="A320" s="5">
        <v>319</v>
      </c>
      <c r="B320" s="5" t="s">
        <v>21</v>
      </c>
      <c r="C320" s="4">
        <v>42858</v>
      </c>
      <c r="D320" s="5" t="s">
        <v>1838</v>
      </c>
      <c r="E320" s="5" t="s">
        <v>1839</v>
      </c>
      <c r="F320" s="5" t="s">
        <v>181</v>
      </c>
      <c r="G320" s="14">
        <v>0.58333333333333337</v>
      </c>
      <c r="H320" s="5" t="s">
        <v>1859</v>
      </c>
      <c r="I320" s="5" t="s">
        <v>1840</v>
      </c>
      <c r="J320" s="5" t="s">
        <v>688</v>
      </c>
      <c r="K320" s="94" t="s">
        <v>1860</v>
      </c>
      <c r="L320" s="94" t="s">
        <v>1861</v>
      </c>
      <c r="M320" s="3">
        <v>26.082937000000001</v>
      </c>
      <c r="N320" s="3">
        <v>-80.250933000000003</v>
      </c>
      <c r="O320" s="3">
        <v>26.043614000000002</v>
      </c>
      <c r="P320" s="3">
        <v>-80.145999000000003</v>
      </c>
      <c r="Q320" s="5" t="s">
        <v>1841</v>
      </c>
      <c r="R320" s="5">
        <v>93310897</v>
      </c>
      <c r="S320" s="5">
        <f t="shared" ref="S320" si="33">YEAR(C320)</f>
        <v>2017</v>
      </c>
      <c r="T320" s="5" t="str">
        <f t="shared" ref="T320" si="34">CHOOSE(WEEKDAY(C320),"Sunday","Monday","Tuesday","Wednesday","Thursday","Friday","Saturday")</f>
        <v>Wednesday</v>
      </c>
      <c r="U320" s="6">
        <v>27000</v>
      </c>
      <c r="V320" s="115"/>
      <c r="W320" s="134"/>
      <c r="X320" s="118"/>
    </row>
    <row r="321" spans="1:24" x14ac:dyDescent="0.25">
      <c r="A321" s="5">
        <v>320</v>
      </c>
      <c r="B321" s="5" t="s">
        <v>21</v>
      </c>
      <c r="C321" s="91">
        <v>42859</v>
      </c>
      <c r="D321" s="5" t="s">
        <v>1749</v>
      </c>
      <c r="E321" s="5" t="s">
        <v>1848</v>
      </c>
      <c r="F321" s="5" t="s">
        <v>1454</v>
      </c>
      <c r="G321" s="93">
        <v>0.62152777777777779</v>
      </c>
      <c r="H321" s="81" t="s">
        <v>1849</v>
      </c>
      <c r="I321" s="5" t="s">
        <v>1850</v>
      </c>
      <c r="J321" s="48" t="s">
        <v>443</v>
      </c>
      <c r="K321" s="5" t="s">
        <v>1851</v>
      </c>
      <c r="L321" s="5" t="s">
        <v>1852</v>
      </c>
      <c r="M321" s="3">
        <v>25.867816999999999</v>
      </c>
      <c r="N321" s="3">
        <v>-80.242361000000002</v>
      </c>
      <c r="O321" s="3">
        <v>25.520413999999999</v>
      </c>
      <c r="P321" s="3">
        <v>-80.143249999999995</v>
      </c>
      <c r="Q321" s="5" t="s">
        <v>1856</v>
      </c>
      <c r="S321" s="5">
        <f t="shared" ref="S321" si="35">YEAR(C321)</f>
        <v>2017</v>
      </c>
      <c r="T321" s="5" t="str">
        <f t="shared" ref="T321" si="36">CHOOSE(WEEKDAY(C321),"Sunday","Monday","Tuesday","Wednesday","Thursday","Friday","Saturday")</f>
        <v>Thursday</v>
      </c>
      <c r="U321" s="6">
        <v>1000</v>
      </c>
      <c r="V321" s="115"/>
      <c r="W321" s="134"/>
      <c r="X321" s="118"/>
    </row>
    <row r="322" spans="1:24" x14ac:dyDescent="0.25">
      <c r="A322" s="5">
        <v>321</v>
      </c>
      <c r="B322" s="5" t="s">
        <v>21</v>
      </c>
      <c r="C322" s="91">
        <v>42865</v>
      </c>
      <c r="D322" s="5" t="s">
        <v>1749</v>
      </c>
      <c r="E322" s="5" t="s">
        <v>1848</v>
      </c>
      <c r="F322" s="5" t="s">
        <v>1454</v>
      </c>
      <c r="G322" s="93">
        <v>0.54166666666666663</v>
      </c>
      <c r="H322" s="81" t="s">
        <v>1853</v>
      </c>
      <c r="I322" s="5" t="s">
        <v>1850</v>
      </c>
      <c r="J322" s="48" t="s">
        <v>443</v>
      </c>
      <c r="K322" s="5" t="s">
        <v>1854</v>
      </c>
      <c r="L322" s="5" t="s">
        <v>1855</v>
      </c>
      <c r="M322" s="3">
        <v>25.847636000000001</v>
      </c>
      <c r="N322" s="3">
        <v>-80.242649999999998</v>
      </c>
      <c r="O322" s="3">
        <v>25.505148999999999</v>
      </c>
      <c r="P322" s="3">
        <v>-80.143354000000002</v>
      </c>
      <c r="Q322" s="5" t="s">
        <v>1857</v>
      </c>
      <c r="R322" s="70" t="s">
        <v>1858</v>
      </c>
      <c r="S322" s="5">
        <f t="shared" ref="S322:S324" si="37">YEAR(C322)</f>
        <v>2017</v>
      </c>
      <c r="T322" s="5" t="str">
        <f t="shared" ref="T322:T324" si="38">CHOOSE(WEEKDAY(C322),"Sunday","Monday","Tuesday","Wednesday","Thursday","Friday","Saturday")</f>
        <v>Wednesday</v>
      </c>
      <c r="U322" s="6">
        <v>13000</v>
      </c>
      <c r="V322" s="115"/>
      <c r="W322" s="134"/>
      <c r="X322" s="118"/>
    </row>
    <row r="323" spans="1:24" x14ac:dyDescent="0.25">
      <c r="A323" s="5">
        <v>322</v>
      </c>
      <c r="B323" s="5" t="s">
        <v>21</v>
      </c>
      <c r="C323" s="102">
        <v>42887</v>
      </c>
      <c r="D323" s="5" t="s">
        <v>1885</v>
      </c>
      <c r="E323" s="81" t="s">
        <v>1886</v>
      </c>
      <c r="F323" s="5" t="s">
        <v>1710</v>
      </c>
      <c r="G323" s="93" t="s">
        <v>1710</v>
      </c>
      <c r="H323" s="81" t="s">
        <v>1887</v>
      </c>
      <c r="I323" s="5" t="s">
        <v>1888</v>
      </c>
      <c r="J323" s="5" t="s">
        <v>688</v>
      </c>
      <c r="M323" s="3">
        <v>26.0548</v>
      </c>
      <c r="N323" s="3">
        <v>-80.1691</v>
      </c>
      <c r="O323" s="3">
        <v>26.031749999999999</v>
      </c>
      <c r="P323" s="3">
        <v>-80.100891000000004</v>
      </c>
      <c r="Q323" s="81" t="s">
        <v>1889</v>
      </c>
      <c r="R323" s="70"/>
      <c r="S323" s="5">
        <f t="shared" si="37"/>
        <v>2017</v>
      </c>
      <c r="T323" s="5" t="str">
        <f t="shared" si="38"/>
        <v>Thursday</v>
      </c>
      <c r="U323" s="6">
        <v>6650</v>
      </c>
      <c r="V323" s="115"/>
      <c r="W323" s="134"/>
      <c r="X323" s="118"/>
    </row>
    <row r="324" spans="1:24" x14ac:dyDescent="0.25">
      <c r="A324" s="5">
        <v>323</v>
      </c>
      <c r="B324" s="5" t="s">
        <v>21</v>
      </c>
      <c r="C324" s="4">
        <v>42892</v>
      </c>
      <c r="D324" s="5" t="s">
        <v>1878</v>
      </c>
      <c r="E324" s="5" t="s">
        <v>1879</v>
      </c>
      <c r="F324" s="5" t="s">
        <v>1880</v>
      </c>
      <c r="G324" s="93">
        <v>0.5625</v>
      </c>
      <c r="H324" s="81" t="s">
        <v>1881</v>
      </c>
      <c r="I324" s="5" t="s">
        <v>1850</v>
      </c>
      <c r="J324" s="48" t="s">
        <v>443</v>
      </c>
      <c r="K324" s="69">
        <v>2017018024</v>
      </c>
      <c r="L324" s="66" t="s">
        <v>1882</v>
      </c>
      <c r="M324" s="3">
        <v>25.84083</v>
      </c>
      <c r="N324" s="3">
        <v>-80.283609999999996</v>
      </c>
      <c r="O324" s="3">
        <v>25.502700000000001</v>
      </c>
      <c r="P324" s="3">
        <v>-80.170100000000005</v>
      </c>
      <c r="Q324" s="66" t="s">
        <v>1883</v>
      </c>
      <c r="R324" s="101" t="s">
        <v>1884</v>
      </c>
      <c r="S324" s="5">
        <f t="shared" si="37"/>
        <v>2017</v>
      </c>
      <c r="T324" s="5" t="str">
        <f t="shared" si="38"/>
        <v>Tuesday</v>
      </c>
      <c r="U324" s="6">
        <v>85953</v>
      </c>
      <c r="V324" s="115"/>
      <c r="W324" s="134"/>
      <c r="X324" s="118"/>
    </row>
    <row r="325" spans="1:24" x14ac:dyDescent="0.25">
      <c r="A325" s="5">
        <v>324</v>
      </c>
      <c r="B325" s="5" t="s">
        <v>21</v>
      </c>
      <c r="C325" s="4">
        <v>42901</v>
      </c>
      <c r="D325" s="5" t="s">
        <v>1838</v>
      </c>
      <c r="E325" s="5" t="s">
        <v>1839</v>
      </c>
      <c r="F325" s="5" t="s">
        <v>181</v>
      </c>
      <c r="G325" s="2">
        <v>0.41666666666666669</v>
      </c>
      <c r="H325" s="5" t="s">
        <v>1864</v>
      </c>
      <c r="I325" s="5" t="s">
        <v>1865</v>
      </c>
      <c r="J325" s="5" t="s">
        <v>688</v>
      </c>
      <c r="K325" s="5" t="s">
        <v>1866</v>
      </c>
      <c r="L325" s="5" t="s">
        <v>1867</v>
      </c>
      <c r="M325" s="3">
        <v>26.124521999999999</v>
      </c>
      <c r="N325" s="3">
        <v>-80.257360000000006</v>
      </c>
      <c r="O325" s="3">
        <v>26.072828000000001</v>
      </c>
      <c r="P325" s="3">
        <v>-80.152649999999994</v>
      </c>
      <c r="Q325" s="5" t="s">
        <v>1868</v>
      </c>
      <c r="R325" s="5">
        <v>5446483680</v>
      </c>
      <c r="S325" s="5">
        <f t="shared" ref="S325:S339" si="39">YEAR(C325)</f>
        <v>2017</v>
      </c>
      <c r="T325" s="5" t="str">
        <f t="shared" ref="T325:T339" si="40">CHOOSE(WEEKDAY(C325),"Sunday","Monday","Tuesday","Wednesday","Thursday","Friday","Saturday")</f>
        <v>Thursday</v>
      </c>
      <c r="U325" s="6">
        <v>25150</v>
      </c>
      <c r="V325" s="115"/>
      <c r="W325" s="134"/>
      <c r="X325" s="118"/>
    </row>
    <row r="326" spans="1:24" x14ac:dyDescent="0.25">
      <c r="A326" s="5">
        <v>325</v>
      </c>
      <c r="B326" s="85" t="s">
        <v>1181</v>
      </c>
      <c r="C326" s="4">
        <v>42902</v>
      </c>
      <c r="D326" s="5" t="s">
        <v>1838</v>
      </c>
      <c r="E326" s="5" t="s">
        <v>1839</v>
      </c>
      <c r="F326" s="5" t="s">
        <v>181</v>
      </c>
      <c r="G326" s="93">
        <v>0.375</v>
      </c>
      <c r="H326" s="81" t="s">
        <v>1869</v>
      </c>
      <c r="I326" s="5" t="s">
        <v>1870</v>
      </c>
      <c r="J326" s="5" t="s">
        <v>688</v>
      </c>
      <c r="K326" s="5" t="s">
        <v>1871</v>
      </c>
      <c r="L326" s="5" t="s">
        <v>1872</v>
      </c>
      <c r="M326" s="3">
        <v>26.032397</v>
      </c>
      <c r="N326" s="3">
        <v>-80.203920999999994</v>
      </c>
      <c r="O326" s="3">
        <v>26.015663</v>
      </c>
      <c r="P326" s="3">
        <v>-80.121412000000007</v>
      </c>
      <c r="Q326" s="5" t="s">
        <v>1873</v>
      </c>
      <c r="R326" s="70"/>
      <c r="S326" s="5">
        <f t="shared" si="39"/>
        <v>2017</v>
      </c>
      <c r="T326" s="5" t="str">
        <f t="shared" si="40"/>
        <v>Friday</v>
      </c>
      <c r="U326" s="6">
        <v>0</v>
      </c>
      <c r="V326" s="115"/>
      <c r="W326" s="134"/>
      <c r="X326" s="118"/>
    </row>
    <row r="327" spans="1:24" x14ac:dyDescent="0.25">
      <c r="A327" s="5">
        <v>326</v>
      </c>
      <c r="B327" s="5" t="s">
        <v>21</v>
      </c>
      <c r="C327" s="91">
        <v>42927</v>
      </c>
      <c r="D327" s="5" t="s">
        <v>1749</v>
      </c>
      <c r="E327" s="5" t="s">
        <v>1848</v>
      </c>
      <c r="F327" s="5" t="s">
        <v>1454</v>
      </c>
      <c r="G327" s="14">
        <v>0.60416666666666663</v>
      </c>
      <c r="H327" s="81" t="s">
        <v>1890</v>
      </c>
      <c r="I327" s="5" t="s">
        <v>45</v>
      </c>
      <c r="J327" s="48" t="s">
        <v>443</v>
      </c>
      <c r="K327" s="5" t="s">
        <v>1891</v>
      </c>
      <c r="L327" s="5" t="s">
        <v>1892</v>
      </c>
      <c r="M327" s="3">
        <v>25.85988</v>
      </c>
      <c r="N327" s="3">
        <v>-80.242170000000002</v>
      </c>
      <c r="O327" s="3">
        <v>25.513556999999999</v>
      </c>
      <c r="P327" s="3">
        <v>-80.143180999999998</v>
      </c>
      <c r="Q327" s="5" t="s">
        <v>1894</v>
      </c>
      <c r="R327" s="70" t="s">
        <v>1893</v>
      </c>
      <c r="S327" s="5">
        <f t="shared" si="39"/>
        <v>2017</v>
      </c>
      <c r="T327" s="5" t="str">
        <f t="shared" si="40"/>
        <v>Tuesday</v>
      </c>
      <c r="U327" s="6">
        <v>9000</v>
      </c>
      <c r="V327" s="115"/>
      <c r="W327" s="134"/>
      <c r="X327" s="118"/>
    </row>
    <row r="328" spans="1:24" x14ac:dyDescent="0.25">
      <c r="A328" s="5">
        <v>327</v>
      </c>
      <c r="B328" s="5" t="s">
        <v>21</v>
      </c>
      <c r="C328" s="91">
        <v>42933</v>
      </c>
      <c r="D328" s="5" t="s">
        <v>1749</v>
      </c>
      <c r="E328" s="5" t="s">
        <v>1848</v>
      </c>
      <c r="F328" s="5" t="s">
        <v>1454</v>
      </c>
      <c r="G328" s="2">
        <v>0.44097222222222227</v>
      </c>
      <c r="H328" s="81" t="s">
        <v>1890</v>
      </c>
      <c r="I328" s="5" t="s">
        <v>45</v>
      </c>
      <c r="J328" s="48" t="s">
        <v>443</v>
      </c>
      <c r="K328" s="5" t="s">
        <v>1896</v>
      </c>
      <c r="L328" s="66" t="s">
        <v>1897</v>
      </c>
      <c r="M328" s="3">
        <v>25.85988</v>
      </c>
      <c r="N328" s="3">
        <v>-80.242170000000002</v>
      </c>
      <c r="O328" s="3">
        <v>25.513556999999999</v>
      </c>
      <c r="P328" s="3">
        <v>-80.143180999999998</v>
      </c>
      <c r="Q328" s="5" t="s">
        <v>1895</v>
      </c>
      <c r="R328" s="70">
        <v>1388573</v>
      </c>
      <c r="S328" s="5">
        <f t="shared" si="39"/>
        <v>2017</v>
      </c>
      <c r="T328" s="5" t="str">
        <f t="shared" si="40"/>
        <v>Monday</v>
      </c>
      <c r="U328" s="6">
        <v>8460</v>
      </c>
      <c r="V328" s="115"/>
      <c r="W328" s="134"/>
      <c r="X328" s="118"/>
    </row>
    <row r="329" spans="1:24" x14ac:dyDescent="0.25">
      <c r="A329" s="5">
        <v>328</v>
      </c>
      <c r="B329" s="5" t="s">
        <v>21</v>
      </c>
      <c r="C329" s="91">
        <v>42956</v>
      </c>
      <c r="D329" s="5" t="s">
        <v>1898</v>
      </c>
      <c r="E329" s="5" t="s">
        <v>1899</v>
      </c>
      <c r="F329" s="5" t="s">
        <v>999</v>
      </c>
      <c r="G329" s="14">
        <v>0.55208333333333337</v>
      </c>
      <c r="H329" s="81" t="s">
        <v>1901</v>
      </c>
      <c r="I329" s="5" t="s">
        <v>1900</v>
      </c>
      <c r="J329" s="48" t="s">
        <v>828</v>
      </c>
      <c r="K329" s="5" t="s">
        <v>1902</v>
      </c>
      <c r="L329" s="66" t="s">
        <v>1903</v>
      </c>
      <c r="M329" s="3">
        <v>27.97409</v>
      </c>
      <c r="N329" s="3">
        <v>-82.31859</v>
      </c>
      <c r="O329" s="3">
        <v>27.582671999999999</v>
      </c>
      <c r="P329" s="3">
        <v>-82.190691999999999</v>
      </c>
      <c r="Q329" s="81" t="s">
        <v>1919</v>
      </c>
      <c r="R329" s="70"/>
      <c r="S329" s="5">
        <f t="shared" si="39"/>
        <v>2017</v>
      </c>
      <c r="T329" s="5" t="str">
        <f t="shared" si="40"/>
        <v>Wednesday</v>
      </c>
      <c r="U329" s="6">
        <v>12990</v>
      </c>
      <c r="V329" s="115"/>
      <c r="W329" s="134"/>
      <c r="X329" s="118"/>
    </row>
    <row r="330" spans="1:24" ht="16.5" thickBot="1" x14ac:dyDescent="0.3">
      <c r="A330" s="75">
        <v>329</v>
      </c>
      <c r="B330" s="75" t="s">
        <v>21</v>
      </c>
      <c r="C330" s="73">
        <v>42961</v>
      </c>
      <c r="D330" s="74" t="s">
        <v>1557</v>
      </c>
      <c r="E330" s="75" t="s">
        <v>1558</v>
      </c>
      <c r="F330" s="75" t="s">
        <v>1710</v>
      </c>
      <c r="G330" s="76">
        <v>0.54166666666666663</v>
      </c>
      <c r="H330" s="75" t="s">
        <v>1905</v>
      </c>
      <c r="I330" s="75" t="s">
        <v>1906</v>
      </c>
      <c r="J330" s="75" t="s">
        <v>1907</v>
      </c>
      <c r="K330" s="75"/>
      <c r="L330" s="75"/>
      <c r="M330" s="78">
        <v>33.490271800000002</v>
      </c>
      <c r="N330" s="78">
        <v>-84.583308000000002</v>
      </c>
      <c r="O330" s="78">
        <v>33.292498000000002</v>
      </c>
      <c r="P330" s="78">
        <v>-84.345990999999998</v>
      </c>
      <c r="Q330" s="97" t="s">
        <v>1904</v>
      </c>
      <c r="R330" s="75">
        <v>271390</v>
      </c>
      <c r="S330" s="75">
        <f t="shared" si="39"/>
        <v>2017</v>
      </c>
      <c r="T330" s="75" t="str">
        <f t="shared" si="40"/>
        <v>Monday</v>
      </c>
      <c r="U330" s="88">
        <v>17750</v>
      </c>
      <c r="V330" s="115"/>
      <c r="W330" s="132">
        <f>SUM(U313:U330)</f>
        <v>374653</v>
      </c>
      <c r="X330" s="133">
        <v>2017</v>
      </c>
    </row>
    <row r="331" spans="1:24" x14ac:dyDescent="0.25">
      <c r="A331" s="5">
        <v>330</v>
      </c>
      <c r="B331" s="5" t="s">
        <v>21</v>
      </c>
      <c r="C331" s="4">
        <v>43145</v>
      </c>
      <c r="D331" s="5" t="s">
        <v>1908</v>
      </c>
      <c r="E331" s="5" t="s">
        <v>1909</v>
      </c>
      <c r="F331" s="5" t="s">
        <v>1910</v>
      </c>
      <c r="G331" s="93">
        <v>0.3888888888888889</v>
      </c>
      <c r="H331" s="5" t="s">
        <v>1911</v>
      </c>
      <c r="I331" s="5" t="s">
        <v>159</v>
      </c>
      <c r="J331" s="5" t="s">
        <v>688</v>
      </c>
      <c r="K331" s="5" t="s">
        <v>1912</v>
      </c>
      <c r="L331" s="5" t="s">
        <v>1913</v>
      </c>
      <c r="M331" s="3">
        <v>25.982171999999998</v>
      </c>
      <c r="N331" s="3">
        <v>-80.247624999999999</v>
      </c>
      <c r="O331" s="3">
        <v>25.585581999999999</v>
      </c>
      <c r="P331" s="3">
        <v>-80.145144999999999</v>
      </c>
      <c r="Q331" s="5" t="s">
        <v>1914</v>
      </c>
      <c r="R331" s="81" t="s">
        <v>1915</v>
      </c>
      <c r="S331" s="5">
        <f t="shared" si="39"/>
        <v>2018</v>
      </c>
      <c r="T331" s="5" t="str">
        <f t="shared" si="40"/>
        <v>Wednesday</v>
      </c>
      <c r="U331" s="6">
        <v>55000</v>
      </c>
      <c r="V331" s="115"/>
      <c r="W331" s="134"/>
      <c r="X331" s="118"/>
    </row>
    <row r="332" spans="1:24" x14ac:dyDescent="0.25">
      <c r="A332" s="5">
        <v>331</v>
      </c>
      <c r="B332" s="5" t="s">
        <v>21</v>
      </c>
      <c r="C332" s="4">
        <v>43189</v>
      </c>
      <c r="D332" s="5" t="s">
        <v>1017</v>
      </c>
      <c r="E332" s="5" t="s">
        <v>1916</v>
      </c>
      <c r="F332" s="5" t="s">
        <v>738</v>
      </c>
      <c r="G332" s="1" t="s">
        <v>1710</v>
      </c>
      <c r="H332" s="81" t="s">
        <v>1918</v>
      </c>
      <c r="I332" s="5" t="s">
        <v>207</v>
      </c>
      <c r="J332" s="5" t="s">
        <v>688</v>
      </c>
      <c r="M332" s="3">
        <v>26.103052000000002</v>
      </c>
      <c r="N332" s="3">
        <v>-80.250587999999993</v>
      </c>
      <c r="O332" s="3">
        <v>26.061098999999999</v>
      </c>
      <c r="P332" s="3">
        <v>-80.150211999999996</v>
      </c>
      <c r="Q332" s="5" t="s">
        <v>1917</v>
      </c>
      <c r="S332" s="5">
        <f t="shared" si="39"/>
        <v>2018</v>
      </c>
      <c r="T332" s="5" t="str">
        <f t="shared" si="40"/>
        <v>Friday</v>
      </c>
      <c r="U332" s="6">
        <v>6800</v>
      </c>
      <c r="V332" s="115"/>
      <c r="W332" s="134"/>
      <c r="X332" s="118"/>
    </row>
    <row r="333" spans="1:24" ht="18" x14ac:dyDescent="0.25">
      <c r="A333" s="5">
        <v>332</v>
      </c>
      <c r="B333" s="5" t="s">
        <v>21</v>
      </c>
      <c r="C333" s="4">
        <v>43220</v>
      </c>
      <c r="D333" s="5" t="s">
        <v>1594</v>
      </c>
      <c r="E333" s="5" t="s">
        <v>1920</v>
      </c>
      <c r="F333" s="5" t="s">
        <v>1921</v>
      </c>
      <c r="G333" s="2">
        <v>0.41319444444444442</v>
      </c>
      <c r="H333" s="99" t="s">
        <v>1977</v>
      </c>
      <c r="I333" s="5" t="s">
        <v>45</v>
      </c>
      <c r="J333" s="48" t="s">
        <v>443</v>
      </c>
      <c r="K333" s="5" t="s">
        <v>1922</v>
      </c>
      <c r="L333" s="5" t="s">
        <v>1923</v>
      </c>
      <c r="M333" s="3">
        <v>25.827831</v>
      </c>
      <c r="N333" s="3">
        <v>-80.234037000000001</v>
      </c>
      <c r="O333" s="3">
        <v>26.494019000000002</v>
      </c>
      <c r="P333" s="3">
        <v>-80.140253000000001</v>
      </c>
      <c r="Q333" s="5" t="s">
        <v>1924</v>
      </c>
      <c r="R333" s="81" t="s">
        <v>1925</v>
      </c>
      <c r="S333" s="5">
        <f t="shared" si="39"/>
        <v>2018</v>
      </c>
      <c r="T333" s="5" t="str">
        <f t="shared" si="40"/>
        <v>Monday</v>
      </c>
      <c r="U333" s="6">
        <v>10000</v>
      </c>
      <c r="V333" s="115"/>
      <c r="W333" s="134"/>
      <c r="X333" s="118"/>
    </row>
    <row r="334" spans="1:24" x14ac:dyDescent="0.25">
      <c r="A334" s="5">
        <v>333</v>
      </c>
      <c r="B334" s="5" t="s">
        <v>21</v>
      </c>
      <c r="C334" s="4">
        <v>43214</v>
      </c>
      <c r="D334" s="5" t="s">
        <v>1933</v>
      </c>
      <c r="E334" s="5" t="s">
        <v>1932</v>
      </c>
      <c r="F334" s="5" t="s">
        <v>1934</v>
      </c>
      <c r="G334" s="2">
        <v>0.5</v>
      </c>
      <c r="H334" s="99" t="s">
        <v>1935</v>
      </c>
      <c r="I334" s="5" t="s">
        <v>74</v>
      </c>
      <c r="J334" s="48" t="s">
        <v>443</v>
      </c>
      <c r="K334" s="5" t="s">
        <v>1936</v>
      </c>
      <c r="L334" s="5" t="s">
        <v>1937</v>
      </c>
      <c r="M334" s="3">
        <v>25.895067000000001</v>
      </c>
      <c r="N334" s="3">
        <v>-80.163562999999996</v>
      </c>
      <c r="O334" s="3">
        <v>25.534223999999998</v>
      </c>
      <c r="P334" s="3">
        <v>-80.094882999999996</v>
      </c>
      <c r="Q334" s="5" t="s">
        <v>1939</v>
      </c>
      <c r="R334" s="81" t="s">
        <v>1938</v>
      </c>
      <c r="S334" s="5">
        <f t="shared" si="39"/>
        <v>2018</v>
      </c>
      <c r="T334" s="5" t="str">
        <f t="shared" si="40"/>
        <v>Tuesday</v>
      </c>
      <c r="U334" s="6">
        <v>12000</v>
      </c>
      <c r="V334" s="115"/>
      <c r="W334" s="134"/>
      <c r="X334" s="118"/>
    </row>
    <row r="335" spans="1:24" x14ac:dyDescent="0.25">
      <c r="A335" s="5">
        <v>334</v>
      </c>
      <c r="B335" s="5" t="s">
        <v>21</v>
      </c>
      <c r="C335" s="4">
        <v>43229</v>
      </c>
      <c r="D335" s="5" t="s">
        <v>1926</v>
      </c>
      <c r="E335" s="5" t="s">
        <v>1532</v>
      </c>
      <c r="F335" s="5" t="s">
        <v>1927</v>
      </c>
      <c r="G335" s="1">
        <v>0.58333333333333337</v>
      </c>
      <c r="H335" s="81" t="s">
        <v>1928</v>
      </c>
      <c r="I335" s="5" t="s">
        <v>45</v>
      </c>
      <c r="J335" s="48" t="s">
        <v>443</v>
      </c>
      <c r="K335" s="5" t="s">
        <v>1929</v>
      </c>
      <c r="L335" s="5" t="s">
        <v>1930</v>
      </c>
      <c r="M335" s="3">
        <v>25.805444444444444</v>
      </c>
      <c r="N335" s="3">
        <v>-80.240555555555602</v>
      </c>
      <c r="O335" s="3">
        <v>25.481960000000001</v>
      </c>
      <c r="P335" s="3">
        <v>-80.142600000000002</v>
      </c>
      <c r="Q335" s="5" t="s">
        <v>1931</v>
      </c>
      <c r="S335" s="5">
        <f t="shared" si="39"/>
        <v>2018</v>
      </c>
      <c r="T335" s="5" t="str">
        <f t="shared" si="40"/>
        <v>Wednesday</v>
      </c>
      <c r="U335" s="6">
        <v>11000</v>
      </c>
      <c r="V335" s="115"/>
      <c r="W335" s="134"/>
      <c r="X335" s="118"/>
    </row>
    <row r="336" spans="1:24" x14ac:dyDescent="0.25">
      <c r="A336" s="5">
        <v>335</v>
      </c>
      <c r="B336" s="5" t="s">
        <v>21</v>
      </c>
      <c r="C336" s="4">
        <v>43272</v>
      </c>
      <c r="D336" s="5" t="s">
        <v>1940</v>
      </c>
      <c r="E336" s="5" t="s">
        <v>1941</v>
      </c>
      <c r="F336" s="5" t="s">
        <v>1756</v>
      </c>
      <c r="G336" s="1">
        <v>0.60416666666666663</v>
      </c>
      <c r="H336" s="5" t="s">
        <v>1942</v>
      </c>
      <c r="I336" s="5" t="s">
        <v>221</v>
      </c>
      <c r="J336" s="5" t="s">
        <v>688</v>
      </c>
      <c r="K336" s="5" t="s">
        <v>1943</v>
      </c>
      <c r="L336" s="5" t="s">
        <v>1944</v>
      </c>
      <c r="M336" s="3">
        <v>26.008817000000001</v>
      </c>
      <c r="N336" s="3">
        <v>-80.429540000000003</v>
      </c>
      <c r="O336" s="3">
        <v>26.003174000000001</v>
      </c>
      <c r="P336" s="3">
        <v>-80.254633999999996</v>
      </c>
      <c r="Q336" s="5" t="s">
        <v>1946</v>
      </c>
      <c r="R336" s="5" t="s">
        <v>1945</v>
      </c>
      <c r="S336" s="5">
        <f t="shared" si="39"/>
        <v>2018</v>
      </c>
      <c r="T336" s="5" t="str">
        <f t="shared" si="40"/>
        <v>Thursday</v>
      </c>
      <c r="U336" s="6">
        <v>12000</v>
      </c>
      <c r="V336" s="115"/>
      <c r="W336" s="134"/>
      <c r="X336" s="118"/>
    </row>
    <row r="337" spans="1:24" x14ac:dyDescent="0.25">
      <c r="A337" s="5">
        <v>336</v>
      </c>
      <c r="B337" s="5" t="s">
        <v>21</v>
      </c>
      <c r="C337" s="4">
        <v>43283</v>
      </c>
      <c r="D337" s="5" t="s">
        <v>1666</v>
      </c>
      <c r="E337" s="81" t="s">
        <v>1947</v>
      </c>
      <c r="F337" s="5" t="s">
        <v>1710</v>
      </c>
      <c r="G337" s="1" t="s">
        <v>1710</v>
      </c>
      <c r="H337" s="5" t="s">
        <v>1948</v>
      </c>
      <c r="I337" s="5" t="s">
        <v>146</v>
      </c>
      <c r="J337" s="48" t="s">
        <v>443</v>
      </c>
      <c r="M337" s="3">
        <v>25.909670999999999</v>
      </c>
      <c r="N337" s="3">
        <v>-80.247792000000004</v>
      </c>
      <c r="O337" s="3">
        <v>25.543482000000001</v>
      </c>
      <c r="P337" s="3">
        <v>-80.145205000000004</v>
      </c>
      <c r="Q337" s="5" t="s">
        <v>1949</v>
      </c>
      <c r="S337" s="5">
        <f t="shared" si="39"/>
        <v>2018</v>
      </c>
      <c r="T337" s="5" t="str">
        <f t="shared" si="40"/>
        <v>Monday</v>
      </c>
      <c r="U337" s="6">
        <v>5000</v>
      </c>
      <c r="V337" s="115"/>
      <c r="W337" s="134"/>
      <c r="X337" s="118"/>
    </row>
    <row r="338" spans="1:24" x14ac:dyDescent="0.25">
      <c r="A338" s="5">
        <v>337</v>
      </c>
      <c r="B338" s="5" t="s">
        <v>21</v>
      </c>
      <c r="C338" s="4">
        <v>43291</v>
      </c>
      <c r="D338" s="5" t="s">
        <v>1970</v>
      </c>
      <c r="E338" s="81" t="s">
        <v>1971</v>
      </c>
      <c r="F338" s="5" t="s">
        <v>920</v>
      </c>
      <c r="G338" s="103">
        <v>0.45833333333333331</v>
      </c>
      <c r="H338" s="5" t="s">
        <v>1972</v>
      </c>
      <c r="I338" s="5" t="s">
        <v>740</v>
      </c>
      <c r="J338" s="5" t="s">
        <v>688</v>
      </c>
      <c r="K338" s="5" t="s">
        <v>1974</v>
      </c>
      <c r="L338" s="5" t="s">
        <v>1975</v>
      </c>
      <c r="M338" s="3">
        <v>26.19623</v>
      </c>
      <c r="N338" s="3">
        <v>-80.132503</v>
      </c>
      <c r="O338" s="3">
        <v>26.114643999999998</v>
      </c>
      <c r="P338" s="3">
        <v>-80.075700999999995</v>
      </c>
      <c r="Q338" s="5" t="s">
        <v>1973</v>
      </c>
      <c r="S338" s="5">
        <f t="shared" si="39"/>
        <v>2018</v>
      </c>
      <c r="T338" s="5" t="str">
        <f t="shared" si="40"/>
        <v>Tuesday</v>
      </c>
      <c r="U338" s="6">
        <v>15000</v>
      </c>
      <c r="V338" s="115"/>
      <c r="W338" s="134"/>
      <c r="X338" s="118"/>
    </row>
    <row r="339" spans="1:24" ht="18" x14ac:dyDescent="0.25">
      <c r="A339" s="5">
        <v>338</v>
      </c>
      <c r="B339" s="85" t="s">
        <v>1181</v>
      </c>
      <c r="C339" s="4">
        <v>43298</v>
      </c>
      <c r="D339" s="5" t="s">
        <v>1838</v>
      </c>
      <c r="E339" s="5" t="s">
        <v>1839</v>
      </c>
      <c r="F339" s="5" t="s">
        <v>181</v>
      </c>
      <c r="G339" s="1">
        <v>0.40625</v>
      </c>
      <c r="H339" s="81" t="s">
        <v>1978</v>
      </c>
      <c r="I339" s="5" t="s">
        <v>1888</v>
      </c>
      <c r="J339" s="5" t="s">
        <v>688</v>
      </c>
      <c r="M339" s="3">
        <v>26.070374000000001</v>
      </c>
      <c r="N339" s="3">
        <v>-80.181601000000001</v>
      </c>
      <c r="O339" s="3">
        <v>26.041335</v>
      </c>
      <c r="P339" s="3">
        <v>-80.105377000000004</v>
      </c>
      <c r="Q339" s="5" t="s">
        <v>1950</v>
      </c>
      <c r="S339" s="5">
        <f t="shared" si="39"/>
        <v>2018</v>
      </c>
      <c r="T339" s="5" t="str">
        <f t="shared" si="40"/>
        <v>Tuesday</v>
      </c>
      <c r="U339" s="6">
        <v>0</v>
      </c>
      <c r="V339" s="115"/>
      <c r="W339" s="134"/>
      <c r="X339" s="118"/>
    </row>
    <row r="340" spans="1:24" x14ac:dyDescent="0.25">
      <c r="A340" s="5">
        <v>339</v>
      </c>
      <c r="B340" s="85" t="s">
        <v>1181</v>
      </c>
      <c r="C340" s="4">
        <v>43298</v>
      </c>
      <c r="D340" s="5" t="s">
        <v>1838</v>
      </c>
      <c r="E340" s="5" t="s">
        <v>1839</v>
      </c>
      <c r="F340" s="5" t="s">
        <v>1951</v>
      </c>
      <c r="G340" s="1">
        <v>0.42708333333333331</v>
      </c>
      <c r="H340" s="81" t="s">
        <v>1952</v>
      </c>
      <c r="I340" s="5" t="s">
        <v>1888</v>
      </c>
      <c r="J340" s="5" t="s">
        <v>688</v>
      </c>
      <c r="M340" s="3">
        <v>26.089570999999999</v>
      </c>
      <c r="N340" s="3">
        <v>-80.162875999999997</v>
      </c>
      <c r="O340" s="3">
        <v>26.052244999999999</v>
      </c>
      <c r="P340" s="3">
        <v>-80.094634999999997</v>
      </c>
      <c r="Q340" s="5" t="s">
        <v>1953</v>
      </c>
      <c r="S340" s="5">
        <f t="shared" ref="S340:S343" si="41">YEAR(C340)</f>
        <v>2018</v>
      </c>
      <c r="T340" s="5" t="str">
        <f t="shared" ref="T340:T343" si="42">CHOOSE(WEEKDAY(C340),"Sunday","Monday","Tuesday","Wednesday","Thursday","Friday","Saturday")</f>
        <v>Tuesday</v>
      </c>
      <c r="U340" s="6">
        <v>0</v>
      </c>
      <c r="V340" s="115"/>
      <c r="W340" s="134"/>
      <c r="X340" s="118"/>
    </row>
    <row r="341" spans="1:24" x14ac:dyDescent="0.25">
      <c r="A341" s="5">
        <v>340</v>
      </c>
      <c r="B341" s="5" t="s">
        <v>21</v>
      </c>
      <c r="C341" s="4">
        <v>43308</v>
      </c>
      <c r="D341" s="5" t="s">
        <v>32</v>
      </c>
      <c r="E341" s="81" t="s">
        <v>1954</v>
      </c>
      <c r="F341" s="81" t="s">
        <v>1955</v>
      </c>
      <c r="G341" s="1">
        <v>0.52083333333333337</v>
      </c>
      <c r="H341" s="81" t="s">
        <v>1957</v>
      </c>
      <c r="I341" s="5" t="s">
        <v>1510</v>
      </c>
      <c r="J341" s="48" t="s">
        <v>443</v>
      </c>
      <c r="K341" s="5" t="s">
        <v>1979</v>
      </c>
      <c r="L341" s="5" t="s">
        <v>1980</v>
      </c>
      <c r="M341" s="3">
        <v>25.851649999999999</v>
      </c>
      <c r="N341" s="3">
        <v>-80.239874</v>
      </c>
      <c r="O341" s="3">
        <v>25.510705999999999</v>
      </c>
      <c r="P341" s="3">
        <v>-80.142353</v>
      </c>
      <c r="Q341" s="5" t="s">
        <v>1981</v>
      </c>
      <c r="R341" s="5">
        <v>5310427887</v>
      </c>
      <c r="S341" s="5">
        <f t="shared" si="41"/>
        <v>2018</v>
      </c>
      <c r="T341" s="5" t="str">
        <f t="shared" si="42"/>
        <v>Friday</v>
      </c>
      <c r="U341" s="6">
        <v>25000</v>
      </c>
      <c r="V341" s="115"/>
      <c r="W341" s="134"/>
      <c r="X341" s="118"/>
    </row>
    <row r="342" spans="1:24" x14ac:dyDescent="0.25">
      <c r="A342" s="5">
        <v>341</v>
      </c>
      <c r="B342" s="5" t="s">
        <v>21</v>
      </c>
      <c r="C342" s="4">
        <v>43322</v>
      </c>
      <c r="D342" s="5" t="s">
        <v>1958</v>
      </c>
      <c r="E342" s="5" t="s">
        <v>1959</v>
      </c>
      <c r="F342" s="5" t="s">
        <v>1960</v>
      </c>
      <c r="G342" s="14">
        <v>0.64722222222222225</v>
      </c>
      <c r="H342" s="81" t="s">
        <v>1961</v>
      </c>
      <c r="I342" s="5" t="s">
        <v>45</v>
      </c>
      <c r="J342" s="48" t="s">
        <v>443</v>
      </c>
      <c r="M342" s="3">
        <v>25.882763000000001</v>
      </c>
      <c r="N342" s="3">
        <v>-80.242794000000004</v>
      </c>
      <c r="O342" s="3">
        <v>25.525796</v>
      </c>
      <c r="P342" s="3">
        <v>-80.143405999999999</v>
      </c>
      <c r="Q342" s="5" t="s">
        <v>1956</v>
      </c>
      <c r="S342" s="5">
        <f t="shared" si="41"/>
        <v>2018</v>
      </c>
      <c r="T342" s="5" t="str">
        <f t="shared" si="42"/>
        <v>Friday</v>
      </c>
      <c r="U342" s="6">
        <v>15000</v>
      </c>
      <c r="V342" s="115"/>
      <c r="W342" s="134"/>
      <c r="X342" s="118"/>
    </row>
    <row r="343" spans="1:24" x14ac:dyDescent="0.25">
      <c r="A343" s="5">
        <v>342</v>
      </c>
      <c r="B343" s="5" t="s">
        <v>21</v>
      </c>
      <c r="C343" s="4">
        <v>43335</v>
      </c>
      <c r="D343" s="5" t="s">
        <v>1962</v>
      </c>
      <c r="E343" s="5" t="s">
        <v>1963</v>
      </c>
      <c r="F343" s="5" t="s">
        <v>1964</v>
      </c>
      <c r="G343" s="1">
        <v>0.52083333333333337</v>
      </c>
      <c r="H343" s="81" t="s">
        <v>1967</v>
      </c>
      <c r="I343" s="5" t="s">
        <v>909</v>
      </c>
      <c r="J343" s="5" t="s">
        <v>688</v>
      </c>
      <c r="K343" s="81" t="s">
        <v>1965</v>
      </c>
      <c r="L343" s="66" t="s">
        <v>1966</v>
      </c>
      <c r="M343" s="3">
        <v>26.051611000000001</v>
      </c>
      <c r="N343" s="3">
        <v>-80.158133000000007</v>
      </c>
      <c r="O343" s="3">
        <v>26.03058</v>
      </c>
      <c r="P343" s="3">
        <v>-80.092928000000001</v>
      </c>
      <c r="Q343" s="5" t="s">
        <v>1968</v>
      </c>
      <c r="R343" s="66" t="s">
        <v>1969</v>
      </c>
      <c r="S343" s="5">
        <f t="shared" si="41"/>
        <v>2018</v>
      </c>
      <c r="T343" s="5" t="str">
        <f t="shared" si="42"/>
        <v>Thursday</v>
      </c>
      <c r="U343" s="6">
        <v>38000</v>
      </c>
      <c r="V343" s="115"/>
      <c r="W343" s="134"/>
      <c r="X343" s="118"/>
    </row>
    <row r="344" spans="1:24" x14ac:dyDescent="0.25">
      <c r="A344" s="5">
        <v>343</v>
      </c>
      <c r="B344" s="5" t="s">
        <v>21</v>
      </c>
      <c r="C344" s="4">
        <v>43409</v>
      </c>
      <c r="D344" s="5" t="s">
        <v>1993</v>
      </c>
      <c r="E344" s="5" t="s">
        <v>1982</v>
      </c>
      <c r="F344" s="5" t="s">
        <v>1983</v>
      </c>
      <c r="G344" s="14">
        <v>0.6875</v>
      </c>
      <c r="H344" s="81" t="s">
        <v>1984</v>
      </c>
      <c r="I344" s="5" t="s">
        <v>409</v>
      </c>
      <c r="J344" s="48" t="s">
        <v>443</v>
      </c>
      <c r="K344" s="5" t="s">
        <v>1986</v>
      </c>
      <c r="L344" s="5" t="s">
        <v>1985</v>
      </c>
      <c r="M344" s="3">
        <v>25.924558300000001</v>
      </c>
      <c r="N344" s="3">
        <v>-80.212372220000006</v>
      </c>
      <c r="O344" s="3">
        <v>25.552841000000001</v>
      </c>
      <c r="P344" s="3">
        <v>-80.124454</v>
      </c>
      <c r="Q344" s="5" t="s">
        <v>1987</v>
      </c>
      <c r="S344" s="5">
        <f t="shared" ref="S344" si="43">YEAR(C344)</f>
        <v>2018</v>
      </c>
      <c r="T344" s="5" t="str">
        <f t="shared" ref="T344" si="44">CHOOSE(WEEKDAY(C344),"Sunday","Monday","Tuesday","Wednesday","Thursday","Friday","Saturday")</f>
        <v>Monday</v>
      </c>
      <c r="U344" s="6">
        <v>20000</v>
      </c>
      <c r="V344" s="115"/>
      <c r="W344" s="134"/>
      <c r="X344" s="118"/>
    </row>
    <row r="345" spans="1:24" x14ac:dyDescent="0.25">
      <c r="A345" s="5">
        <v>344</v>
      </c>
      <c r="B345" s="5" t="s">
        <v>21</v>
      </c>
      <c r="C345" s="4">
        <v>43432</v>
      </c>
      <c r="D345" s="5" t="s">
        <v>1464</v>
      </c>
      <c r="E345" s="5" t="s">
        <v>805</v>
      </c>
      <c r="F345" s="69">
        <v>9547637611</v>
      </c>
      <c r="G345" s="14">
        <v>0.5625</v>
      </c>
      <c r="H345" s="99" t="s">
        <v>1988</v>
      </c>
      <c r="I345" s="5" t="s">
        <v>1840</v>
      </c>
      <c r="J345" s="5" t="s">
        <v>688</v>
      </c>
      <c r="K345" s="5" t="s">
        <v>1990</v>
      </c>
      <c r="L345" s="5" t="s">
        <v>1989</v>
      </c>
      <c r="M345" s="3">
        <v>26.057333</v>
      </c>
      <c r="N345" s="3">
        <v>-80.253280599999997</v>
      </c>
      <c r="O345" s="3">
        <v>26.032640000000001</v>
      </c>
      <c r="P345" s="3">
        <v>-80.151180999999994</v>
      </c>
      <c r="Q345" s="5" t="s">
        <v>1991</v>
      </c>
      <c r="R345" s="66" t="s">
        <v>1992</v>
      </c>
      <c r="S345" s="5">
        <f t="shared" ref="S345" si="45">YEAR(C345)</f>
        <v>2018</v>
      </c>
      <c r="T345" s="5" t="str">
        <f t="shared" ref="T345" si="46">CHOOSE(WEEKDAY(C345),"Sunday","Monday","Tuesday","Wednesday","Thursday","Friday","Saturday")</f>
        <v>Wednesday</v>
      </c>
      <c r="U345" s="6">
        <v>28000</v>
      </c>
      <c r="V345" s="115"/>
      <c r="W345" s="134"/>
      <c r="X345" s="118"/>
    </row>
    <row r="346" spans="1:24" x14ac:dyDescent="0.25">
      <c r="A346" s="5">
        <v>345</v>
      </c>
      <c r="B346" s="5" t="s">
        <v>21</v>
      </c>
      <c r="C346" s="4">
        <v>43434</v>
      </c>
      <c r="D346" s="5" t="s">
        <v>1993</v>
      </c>
      <c r="E346" s="5" t="s">
        <v>1994</v>
      </c>
      <c r="F346" s="5" t="s">
        <v>1995</v>
      </c>
      <c r="G346" s="93">
        <v>0.42777777777777781</v>
      </c>
      <c r="H346" s="137" t="s">
        <v>1996</v>
      </c>
      <c r="I346" s="5" t="s">
        <v>409</v>
      </c>
      <c r="J346" s="48" t="s">
        <v>443</v>
      </c>
      <c r="M346" s="3">
        <v>25.932908000000001</v>
      </c>
      <c r="N346" s="3">
        <v>-80.205248999999995</v>
      </c>
      <c r="O346" s="3">
        <v>25.55585</v>
      </c>
      <c r="P346" s="3">
        <v>-80.121889999999993</v>
      </c>
      <c r="Q346" s="5" t="s">
        <v>1997</v>
      </c>
      <c r="S346" s="5">
        <f t="shared" ref="S346" si="47">YEAR(C346)</f>
        <v>2018</v>
      </c>
      <c r="T346" s="5" t="str">
        <f t="shared" ref="T346" si="48">CHOOSE(WEEKDAY(C346),"Sunday","Monday","Tuesday","Wednesday","Thursday","Friday","Saturday")</f>
        <v>Friday</v>
      </c>
      <c r="U346" s="6">
        <v>15000</v>
      </c>
      <c r="V346" s="115"/>
      <c r="W346" s="134"/>
      <c r="X346" s="118"/>
    </row>
    <row r="347" spans="1:24" x14ac:dyDescent="0.25">
      <c r="A347" s="5">
        <v>346</v>
      </c>
      <c r="B347" s="5" t="s">
        <v>21</v>
      </c>
      <c r="C347" s="4">
        <v>43438</v>
      </c>
      <c r="D347" s="5" t="s">
        <v>2001</v>
      </c>
      <c r="E347" s="5" t="s">
        <v>1999</v>
      </c>
      <c r="F347" s="5" t="s">
        <v>2000</v>
      </c>
      <c r="G347" s="14">
        <v>0.6875</v>
      </c>
      <c r="H347" s="138" t="s">
        <v>2002</v>
      </c>
      <c r="I347" s="5" t="s">
        <v>2003</v>
      </c>
      <c r="J347" s="48" t="s">
        <v>443</v>
      </c>
      <c r="M347" s="3">
        <v>25.841075</v>
      </c>
      <c r="N347" s="3">
        <v>-80.222156999999996</v>
      </c>
      <c r="O347" s="3">
        <v>25.502787000000001</v>
      </c>
      <c r="P347" s="3">
        <v>-80.131975999999995</v>
      </c>
      <c r="Q347" s="5" t="s">
        <v>1998</v>
      </c>
      <c r="S347" s="5">
        <f t="shared" ref="S347" si="49">YEAR(C347)</f>
        <v>2018</v>
      </c>
      <c r="T347" s="5" t="str">
        <f t="shared" ref="T347" si="50">CHOOSE(WEEKDAY(C347),"Sunday","Monday","Tuesday","Wednesday","Thursday","Friday","Saturday")</f>
        <v>Tuesday</v>
      </c>
      <c r="U347" s="6">
        <v>20000</v>
      </c>
      <c r="V347" s="115"/>
      <c r="W347" s="134"/>
      <c r="X347" s="118"/>
    </row>
    <row r="348" spans="1:24" ht="18" customHeight="1" thickBot="1" x14ac:dyDescent="0.3">
      <c r="A348" s="75">
        <v>347</v>
      </c>
      <c r="B348" s="75" t="s">
        <v>21</v>
      </c>
      <c r="C348" s="73">
        <v>43448</v>
      </c>
      <c r="D348" s="74" t="s">
        <v>2004</v>
      </c>
      <c r="E348" s="75" t="s">
        <v>1941</v>
      </c>
      <c r="F348" s="75" t="s">
        <v>1756</v>
      </c>
      <c r="G348" s="76">
        <v>0.58333333333333337</v>
      </c>
      <c r="H348" s="75" t="s">
        <v>2005</v>
      </c>
      <c r="I348" s="75" t="s">
        <v>221</v>
      </c>
      <c r="J348" s="75" t="s">
        <v>688</v>
      </c>
      <c r="K348" s="75"/>
      <c r="L348" s="75"/>
      <c r="M348" s="78">
        <v>26.0088972</v>
      </c>
      <c r="N348" s="78">
        <v>-80.429338900000005</v>
      </c>
      <c r="O348" s="78">
        <v>26.003202999999999</v>
      </c>
      <c r="P348" s="78">
        <v>-80.254562000000007</v>
      </c>
      <c r="Q348" s="97" t="s">
        <v>2006</v>
      </c>
      <c r="R348" s="74" t="s">
        <v>2007</v>
      </c>
      <c r="S348" s="75">
        <f t="shared" ref="S348:S349" si="51">YEAR(C348)</f>
        <v>2018</v>
      </c>
      <c r="T348" s="75" t="str">
        <f t="shared" ref="T348:T349" si="52">CHOOSE(WEEKDAY(C348),"Sunday","Monday","Tuesday","Wednesday","Thursday","Friday","Saturday")</f>
        <v>Friday</v>
      </c>
      <c r="U348" s="88">
        <v>18000</v>
      </c>
      <c r="V348" s="115"/>
      <c r="W348" s="132">
        <f>SUM(U331:U348)</f>
        <v>305800</v>
      </c>
      <c r="X348" s="133">
        <v>2018</v>
      </c>
    </row>
    <row r="349" spans="1:24" ht="18" customHeight="1" x14ac:dyDescent="0.25">
      <c r="A349" s="5">
        <v>348</v>
      </c>
      <c r="B349" s="5" t="s">
        <v>21</v>
      </c>
      <c r="C349" s="4">
        <v>43469</v>
      </c>
      <c r="D349" s="59" t="s">
        <v>2075</v>
      </c>
      <c r="E349" s="48" t="s">
        <v>2074</v>
      </c>
      <c r="F349" s="144" t="s">
        <v>2076</v>
      </c>
      <c r="G349" s="2" t="s">
        <v>1710</v>
      </c>
      <c r="H349" s="48" t="s">
        <v>2077</v>
      </c>
      <c r="I349" s="48" t="s">
        <v>596</v>
      </c>
      <c r="J349" s="48" t="s">
        <v>546</v>
      </c>
      <c r="K349" s="59" t="s">
        <v>2078</v>
      </c>
      <c r="L349" s="48" t="s">
        <v>2079</v>
      </c>
      <c r="M349" s="50">
        <v>28.645861</v>
      </c>
      <c r="N349" s="50">
        <v>-81.490261000000004</v>
      </c>
      <c r="O349" s="50">
        <v>28.384509999999999</v>
      </c>
      <c r="P349" s="50">
        <v>-81.292494000000005</v>
      </c>
      <c r="Q349" s="92" t="s">
        <v>2080</v>
      </c>
      <c r="R349" s="59" t="s">
        <v>2081</v>
      </c>
      <c r="S349" s="48">
        <f t="shared" si="51"/>
        <v>2019</v>
      </c>
      <c r="T349" s="48" t="str">
        <f t="shared" si="52"/>
        <v>Friday</v>
      </c>
      <c r="U349" s="51">
        <v>43482</v>
      </c>
      <c r="V349" s="115"/>
      <c r="W349" s="141"/>
      <c r="X349" s="142"/>
    </row>
    <row r="350" spans="1:24" x14ac:dyDescent="0.25">
      <c r="A350" s="5">
        <v>349</v>
      </c>
      <c r="B350" s="5" t="s">
        <v>21</v>
      </c>
      <c r="C350" s="4">
        <v>43484</v>
      </c>
      <c r="D350" s="5" t="s">
        <v>1970</v>
      </c>
      <c r="E350" s="5" t="s">
        <v>1971</v>
      </c>
      <c r="F350" s="139" t="s">
        <v>920</v>
      </c>
      <c r="G350" s="93">
        <v>0.45833333333333331</v>
      </c>
      <c r="H350" s="48" t="s">
        <v>2010</v>
      </c>
      <c r="I350" s="48" t="s">
        <v>409</v>
      </c>
      <c r="J350" s="48" t="s">
        <v>443</v>
      </c>
      <c r="K350" s="59"/>
      <c r="L350" s="48"/>
      <c r="M350" s="3">
        <v>25.924972199999999</v>
      </c>
      <c r="N350" s="3">
        <v>-80.272499999999994</v>
      </c>
      <c r="O350" s="3">
        <v>25.552990000000001</v>
      </c>
      <c r="P350" s="3">
        <v>-80.162099999999995</v>
      </c>
      <c r="Q350" s="92" t="s">
        <v>2009</v>
      </c>
      <c r="R350" s="59"/>
      <c r="S350" s="48">
        <f t="shared" ref="S350:S351" si="53">YEAR(C350)</f>
        <v>2019</v>
      </c>
      <c r="T350" s="48" t="str">
        <f t="shared" ref="T350:T351" si="54">CHOOSE(WEEKDAY(C350),"Sunday","Monday","Tuesday","Wednesday","Thursday","Friday","Saturday")</f>
        <v>Saturday</v>
      </c>
      <c r="U350" s="6">
        <v>4000</v>
      </c>
      <c r="V350" s="115"/>
      <c r="W350" s="134"/>
      <c r="X350" s="118"/>
    </row>
    <row r="351" spans="1:24" x14ac:dyDescent="0.25">
      <c r="A351" s="5">
        <v>350</v>
      </c>
      <c r="B351" s="85" t="s">
        <v>1181</v>
      </c>
      <c r="C351" s="4">
        <v>43487</v>
      </c>
      <c r="D351" s="5" t="s">
        <v>1970</v>
      </c>
      <c r="E351" s="5" t="s">
        <v>1971</v>
      </c>
      <c r="F351" s="139" t="s">
        <v>2011</v>
      </c>
      <c r="G351" s="14">
        <v>0.8125</v>
      </c>
      <c r="H351" s="48" t="s">
        <v>2012</v>
      </c>
      <c r="I351" s="48" t="s">
        <v>100</v>
      </c>
      <c r="J351" s="48" t="s">
        <v>101</v>
      </c>
      <c r="K351" s="59"/>
      <c r="L351" s="48"/>
      <c r="M351" s="3">
        <v>26.710179</v>
      </c>
      <c r="N351" s="3">
        <v>-80.148054000000002</v>
      </c>
      <c r="O351" s="3">
        <v>26.423660000000002</v>
      </c>
      <c r="P351" s="3">
        <v>-80.085300000000004</v>
      </c>
      <c r="Q351" s="92"/>
      <c r="R351" s="59"/>
      <c r="S351" s="48">
        <f t="shared" si="53"/>
        <v>2019</v>
      </c>
      <c r="T351" s="48" t="str">
        <f t="shared" si="54"/>
        <v>Tuesday</v>
      </c>
      <c r="V351" s="115"/>
      <c r="W351" s="134"/>
      <c r="X351" s="118"/>
    </row>
    <row r="352" spans="1:24" x14ac:dyDescent="0.25">
      <c r="A352" s="5">
        <v>351</v>
      </c>
      <c r="B352" s="85" t="s">
        <v>1181</v>
      </c>
      <c r="C352" s="4">
        <v>43509</v>
      </c>
      <c r="D352" s="5" t="s">
        <v>2021</v>
      </c>
      <c r="E352" s="5" t="s">
        <v>2022</v>
      </c>
      <c r="F352" s="145" t="s">
        <v>2023</v>
      </c>
      <c r="G352" s="1">
        <v>0.4375</v>
      </c>
      <c r="H352" s="48" t="s">
        <v>2024</v>
      </c>
      <c r="I352" s="48" t="s">
        <v>45</v>
      </c>
      <c r="J352" s="48" t="s">
        <v>443</v>
      </c>
      <c r="K352" s="59"/>
      <c r="L352" s="48"/>
      <c r="M352" s="3">
        <v>25.830666699999998</v>
      </c>
      <c r="N352" s="3">
        <v>-80.2085194</v>
      </c>
      <c r="O352" s="3">
        <v>25.495039999999999</v>
      </c>
      <c r="P352" s="3">
        <v>-80.123067000000006</v>
      </c>
      <c r="Q352" s="92"/>
      <c r="R352" s="59"/>
      <c r="S352" s="48">
        <f t="shared" ref="S352" si="55">YEAR(C352)</f>
        <v>2019</v>
      </c>
      <c r="T352" s="48" t="str">
        <f t="shared" ref="T352" si="56">CHOOSE(WEEKDAY(C352),"Sunday","Monday","Tuesday","Wednesday","Thursday","Friday","Saturday")</f>
        <v>Wednesday</v>
      </c>
      <c r="V352" s="115"/>
      <c r="W352" s="134"/>
      <c r="X352" s="118"/>
    </row>
    <row r="353" spans="1:24" ht="18" x14ac:dyDescent="0.25">
      <c r="A353" s="5">
        <v>352</v>
      </c>
      <c r="B353" s="5" t="s">
        <v>21</v>
      </c>
      <c r="C353" s="4">
        <v>43510</v>
      </c>
      <c r="D353" s="5" t="s">
        <v>2014</v>
      </c>
      <c r="E353" s="5" t="s">
        <v>2013</v>
      </c>
      <c r="F353" s="139" t="s">
        <v>2015</v>
      </c>
      <c r="G353" s="1">
        <v>0.6875</v>
      </c>
      <c r="H353" s="48" t="s">
        <v>2028</v>
      </c>
      <c r="I353" s="48" t="s">
        <v>2020</v>
      </c>
      <c r="J353" s="48" t="s">
        <v>443</v>
      </c>
      <c r="K353" s="59" t="s">
        <v>2018</v>
      </c>
      <c r="L353" s="48" t="s">
        <v>2019</v>
      </c>
      <c r="M353" s="3">
        <v>25.847289</v>
      </c>
      <c r="N353" s="3">
        <v>-80.239643999999998</v>
      </c>
      <c r="O353" s="3">
        <v>25.505023999999999</v>
      </c>
      <c r="P353" s="3">
        <v>-80.142272000000006</v>
      </c>
      <c r="Q353" s="92" t="s">
        <v>2016</v>
      </c>
      <c r="R353" s="59" t="s">
        <v>2017</v>
      </c>
      <c r="S353" s="48">
        <f t="shared" ref="S353" si="57">YEAR(C353)</f>
        <v>2019</v>
      </c>
      <c r="T353" s="48" t="str">
        <f t="shared" ref="T353" si="58">CHOOSE(WEEKDAY(C353),"Sunday","Monday","Tuesday","Wednesday","Thursday","Friday","Saturday")</f>
        <v>Thursday</v>
      </c>
      <c r="U353" s="6">
        <v>18000</v>
      </c>
      <c r="V353" s="115"/>
      <c r="W353" s="134"/>
      <c r="X353" s="118"/>
    </row>
    <row r="354" spans="1:24" ht="18" x14ac:dyDescent="0.25">
      <c r="A354" s="5">
        <v>353</v>
      </c>
      <c r="B354" s="5" t="s">
        <v>21</v>
      </c>
      <c r="C354" s="4">
        <v>43521</v>
      </c>
      <c r="D354" s="5" t="s">
        <v>2027</v>
      </c>
      <c r="E354" s="5" t="s">
        <v>1747</v>
      </c>
      <c r="F354" s="139" t="s">
        <v>2026</v>
      </c>
      <c r="G354" s="1">
        <v>0.5</v>
      </c>
      <c r="H354" s="48" t="s">
        <v>2029</v>
      </c>
      <c r="I354" s="48" t="s">
        <v>472</v>
      </c>
      <c r="J354" s="48" t="s">
        <v>688</v>
      </c>
      <c r="K354" s="59"/>
      <c r="L354" s="48"/>
      <c r="M354" s="3">
        <v>26.168959999999998</v>
      </c>
      <c r="N354" s="3">
        <v>-80.269564000000003</v>
      </c>
      <c r="O354" s="3">
        <v>26.1007</v>
      </c>
      <c r="P354" s="3">
        <v>-80.161429999999996</v>
      </c>
      <c r="Q354" s="92" t="s">
        <v>2025</v>
      </c>
      <c r="R354" s="59"/>
      <c r="S354" s="48">
        <f t="shared" ref="S354" si="59">YEAR(C354)</f>
        <v>2019</v>
      </c>
      <c r="T354" s="48" t="str">
        <f t="shared" ref="T354" si="60">CHOOSE(WEEKDAY(C354),"Sunday","Monday","Tuesday","Wednesday","Thursday","Friday","Saturday")</f>
        <v>Monday</v>
      </c>
      <c r="U354" s="6">
        <v>15000</v>
      </c>
      <c r="V354" s="115"/>
      <c r="W354" s="134"/>
      <c r="X354" s="118"/>
    </row>
    <row r="355" spans="1:24" x14ac:dyDescent="0.25">
      <c r="A355" s="5">
        <v>354</v>
      </c>
      <c r="B355" s="5" t="s">
        <v>21</v>
      </c>
      <c r="C355" s="4">
        <v>43522</v>
      </c>
      <c r="D355" s="5" t="s">
        <v>2030</v>
      </c>
      <c r="E355" s="5" t="s">
        <v>2031</v>
      </c>
      <c r="F355" s="139" t="s">
        <v>2032</v>
      </c>
      <c r="G355" s="1">
        <v>0.5625</v>
      </c>
      <c r="H355" s="48" t="s">
        <v>2033</v>
      </c>
      <c r="I355" s="48" t="s">
        <v>45</v>
      </c>
      <c r="J355" s="48" t="s">
        <v>443</v>
      </c>
      <c r="K355" s="59" t="s">
        <v>2036</v>
      </c>
      <c r="L355" s="48" t="s">
        <v>2037</v>
      </c>
      <c r="M355" s="3">
        <v>25.765073000000001</v>
      </c>
      <c r="N355" s="3">
        <v>-80.2481176</v>
      </c>
      <c r="O355" s="3">
        <v>25.45543</v>
      </c>
      <c r="P355" s="3">
        <v>-80.145319999999998</v>
      </c>
      <c r="Q355" s="92" t="s">
        <v>2034</v>
      </c>
      <c r="R355" s="59" t="s">
        <v>2035</v>
      </c>
      <c r="S355" s="48">
        <f t="shared" ref="S355" si="61">YEAR(C355)</f>
        <v>2019</v>
      </c>
      <c r="T355" s="48" t="str">
        <f t="shared" ref="T355" si="62">CHOOSE(WEEKDAY(C355),"Sunday","Monday","Tuesday","Wednesday","Thursday","Friday","Saturday")</f>
        <v>Tuesday</v>
      </c>
      <c r="U355" s="6">
        <v>2500</v>
      </c>
      <c r="V355" s="115"/>
      <c r="W355" s="134"/>
      <c r="X355" s="118"/>
    </row>
    <row r="356" spans="1:24" x14ac:dyDescent="0.25">
      <c r="A356" s="5">
        <v>355</v>
      </c>
      <c r="B356" s="5" t="s">
        <v>21</v>
      </c>
      <c r="C356" s="4">
        <v>43528</v>
      </c>
      <c r="D356" s="5" t="s">
        <v>2038</v>
      </c>
      <c r="E356" s="5" t="s">
        <v>2039</v>
      </c>
      <c r="F356" s="139" t="s">
        <v>2040</v>
      </c>
      <c r="G356" s="1" t="s">
        <v>1710</v>
      </c>
      <c r="H356" s="48" t="s">
        <v>2041</v>
      </c>
      <c r="I356" s="48" t="s">
        <v>124</v>
      </c>
      <c r="J356" s="48" t="s">
        <v>101</v>
      </c>
      <c r="K356" s="59"/>
      <c r="L356" s="48"/>
      <c r="M356" s="3">
        <v>26.346264999999999</v>
      </c>
      <c r="N356" s="3">
        <v>-80.094434000000007</v>
      </c>
      <c r="O356" s="3">
        <v>26.204654999999999</v>
      </c>
      <c r="P356" s="3">
        <v>-80.053995999999998</v>
      </c>
      <c r="Q356" s="92" t="s">
        <v>2042</v>
      </c>
      <c r="R356" s="59"/>
      <c r="S356" s="48">
        <f t="shared" ref="S356:S358" si="63">YEAR(C356)</f>
        <v>2019</v>
      </c>
      <c r="T356" s="48" t="str">
        <f t="shared" ref="T356:T358" si="64">CHOOSE(WEEKDAY(C356),"Sunday","Monday","Tuesday","Wednesday","Thursday","Friday","Saturday")</f>
        <v>Monday</v>
      </c>
      <c r="U356" s="6">
        <v>5000</v>
      </c>
      <c r="V356" s="115"/>
      <c r="W356" s="134"/>
      <c r="X356" s="118"/>
    </row>
    <row r="357" spans="1:24" x14ac:dyDescent="0.25">
      <c r="A357" s="5">
        <v>356</v>
      </c>
      <c r="B357" s="5" t="s">
        <v>21</v>
      </c>
      <c r="C357" s="4">
        <v>43547</v>
      </c>
      <c r="D357" s="5" t="s">
        <v>2004</v>
      </c>
      <c r="E357" s="5" t="s">
        <v>1941</v>
      </c>
      <c r="F357" s="139" t="s">
        <v>1756</v>
      </c>
      <c r="G357" s="1">
        <v>0.58333333333333337</v>
      </c>
      <c r="H357" s="48" t="s">
        <v>2051</v>
      </c>
      <c r="I357" s="48" t="s">
        <v>221</v>
      </c>
      <c r="J357" s="48" t="s">
        <v>688</v>
      </c>
      <c r="K357" s="59" t="s">
        <v>2052</v>
      </c>
      <c r="L357" s="48" t="s">
        <v>2053</v>
      </c>
      <c r="M357" s="3">
        <v>26.008897000000001</v>
      </c>
      <c r="N357" s="3">
        <v>-80.429338900000005</v>
      </c>
      <c r="O357" s="3">
        <v>26.003202999999999</v>
      </c>
      <c r="P357" s="3">
        <v>-80.254562000000007</v>
      </c>
      <c r="Q357" s="92" t="s">
        <v>2049</v>
      </c>
      <c r="R357" s="59" t="s">
        <v>2050</v>
      </c>
      <c r="S357" s="48">
        <f t="shared" ref="S357" si="65">YEAR(C357)</f>
        <v>2019</v>
      </c>
      <c r="T357" s="48" t="str">
        <f t="shared" ref="T357" si="66">CHOOSE(WEEKDAY(C357),"Sunday","Monday","Tuesday","Wednesday","Thursday","Friday","Saturday")</f>
        <v>Saturday</v>
      </c>
      <c r="U357" s="6">
        <v>14000</v>
      </c>
      <c r="V357" s="115"/>
      <c r="W357" s="134"/>
      <c r="X357" s="118"/>
    </row>
    <row r="358" spans="1:24" ht="18" x14ac:dyDescent="0.25">
      <c r="A358" s="5">
        <v>357</v>
      </c>
      <c r="B358" s="5" t="s">
        <v>21</v>
      </c>
      <c r="C358" s="4">
        <v>43551</v>
      </c>
      <c r="D358" s="5" t="s">
        <v>2043</v>
      </c>
      <c r="E358" s="5" t="s">
        <v>2044</v>
      </c>
      <c r="F358" s="139" t="s">
        <v>2045</v>
      </c>
      <c r="G358" s="1">
        <v>0.625</v>
      </c>
      <c r="H358" s="48" t="s">
        <v>2082</v>
      </c>
      <c r="I358" s="48" t="s">
        <v>45</v>
      </c>
      <c r="J358" s="48" t="s">
        <v>443</v>
      </c>
      <c r="K358" s="59" t="s">
        <v>2046</v>
      </c>
      <c r="L358" s="48" t="s">
        <v>2047</v>
      </c>
      <c r="M358" s="3">
        <v>25.836003000000002</v>
      </c>
      <c r="N358" s="3">
        <v>-80.182374999999993</v>
      </c>
      <c r="O358" s="3">
        <v>25.500961</v>
      </c>
      <c r="P358" s="3">
        <v>-80.105654999999999</v>
      </c>
      <c r="Q358" s="92" t="s">
        <v>2055</v>
      </c>
      <c r="R358" s="59" t="s">
        <v>2048</v>
      </c>
      <c r="S358" s="5">
        <f t="shared" si="63"/>
        <v>2019</v>
      </c>
      <c r="T358" s="5" t="str">
        <f t="shared" si="64"/>
        <v>Wednesday</v>
      </c>
      <c r="U358" s="6">
        <v>38860</v>
      </c>
      <c r="V358" s="115"/>
      <c r="W358" s="134"/>
      <c r="X358" s="118"/>
    </row>
    <row r="359" spans="1:24" x14ac:dyDescent="0.25">
      <c r="A359" s="5">
        <v>358</v>
      </c>
      <c r="B359" s="5" t="s">
        <v>21</v>
      </c>
      <c r="C359" s="4">
        <v>43564</v>
      </c>
      <c r="D359" s="5" t="s">
        <v>2021</v>
      </c>
      <c r="E359" s="5" t="s">
        <v>2064</v>
      </c>
      <c r="F359" s="145" t="s">
        <v>2054</v>
      </c>
      <c r="G359" s="1">
        <v>0.51111111111111118</v>
      </c>
      <c r="H359" s="48" t="s">
        <v>2056</v>
      </c>
      <c r="I359" s="48" t="s">
        <v>2057</v>
      </c>
      <c r="J359" s="48" t="s">
        <v>443</v>
      </c>
      <c r="K359" s="59" t="s">
        <v>2058</v>
      </c>
      <c r="L359" s="48" t="s">
        <v>2059</v>
      </c>
      <c r="M359" s="3">
        <v>25.9052778</v>
      </c>
      <c r="N359" s="3">
        <v>-80.324260600000002</v>
      </c>
      <c r="O359" s="3">
        <v>25.541899999999998</v>
      </c>
      <c r="P359" s="3">
        <v>-80.192723000000001</v>
      </c>
      <c r="Q359" s="92" t="s">
        <v>2061</v>
      </c>
      <c r="R359" s="59" t="s">
        <v>2060</v>
      </c>
      <c r="S359" s="5">
        <f t="shared" ref="S359" si="67">YEAR(C359)</f>
        <v>2019</v>
      </c>
      <c r="T359" s="5" t="str">
        <f t="shared" ref="T359" si="68">CHOOSE(WEEKDAY(C359),"Sunday","Monday","Tuesday","Wednesday","Thursday","Friday","Saturday")</f>
        <v>Tuesday</v>
      </c>
      <c r="U359" s="6">
        <v>20300</v>
      </c>
      <c r="V359" s="115"/>
      <c r="W359" s="134"/>
      <c r="X359" s="118"/>
    </row>
    <row r="360" spans="1:24" x14ac:dyDescent="0.25">
      <c r="A360" s="5">
        <v>359</v>
      </c>
      <c r="B360" s="5" t="s">
        <v>21</v>
      </c>
      <c r="C360" s="4">
        <v>43574</v>
      </c>
      <c r="D360" s="5" t="s">
        <v>2068</v>
      </c>
      <c r="E360" s="81" t="s">
        <v>2084</v>
      </c>
      <c r="F360" s="146" t="s">
        <v>2085</v>
      </c>
      <c r="G360" s="1">
        <v>0.58333333333333337</v>
      </c>
      <c r="H360" s="48" t="s">
        <v>2088</v>
      </c>
      <c r="I360" s="48" t="s">
        <v>2071</v>
      </c>
      <c r="J360" s="48" t="s">
        <v>101</v>
      </c>
      <c r="K360" s="59" t="s">
        <v>2086</v>
      </c>
      <c r="L360" s="59" t="s">
        <v>2087</v>
      </c>
      <c r="M360" s="3">
        <v>26.867283329999999</v>
      </c>
      <c r="N360" s="3">
        <v>-80.124724999999998</v>
      </c>
      <c r="O360" s="3">
        <v>26.520222</v>
      </c>
      <c r="P360" s="3">
        <v>-80.072901000000002</v>
      </c>
      <c r="Q360" s="92" t="s">
        <v>2069</v>
      </c>
      <c r="R360" s="59">
        <v>5345447151</v>
      </c>
      <c r="S360" s="5">
        <f t="shared" ref="S360" si="69">YEAR(C360)</f>
        <v>2019</v>
      </c>
      <c r="T360" s="5" t="str">
        <f t="shared" ref="T360" si="70">CHOOSE(WEEKDAY(C360),"Sunday","Monday","Tuesday","Wednesday","Thursday","Friday","Saturday")</f>
        <v>Friday</v>
      </c>
      <c r="U360" s="6">
        <v>35000</v>
      </c>
      <c r="V360" s="115"/>
      <c r="W360" s="134"/>
      <c r="X360" s="118"/>
    </row>
    <row r="361" spans="1:24" x14ac:dyDescent="0.25">
      <c r="A361" s="5">
        <v>360</v>
      </c>
      <c r="B361" s="5" t="s">
        <v>21</v>
      </c>
      <c r="C361" s="4">
        <v>43579</v>
      </c>
      <c r="D361" s="81" t="s">
        <v>1666</v>
      </c>
      <c r="E361" s="81" t="s">
        <v>1947</v>
      </c>
      <c r="F361" s="145" t="s">
        <v>2073</v>
      </c>
      <c r="G361" s="1" t="s">
        <v>1710</v>
      </c>
      <c r="H361" s="48" t="s">
        <v>2070</v>
      </c>
      <c r="I361" s="48" t="s">
        <v>45</v>
      </c>
      <c r="J361" s="48" t="s">
        <v>443</v>
      </c>
      <c r="K361" s="59"/>
      <c r="L361" s="48"/>
      <c r="M361" s="3">
        <v>25.510373999999999</v>
      </c>
      <c r="N361" s="3">
        <v>-80.150272000000001</v>
      </c>
      <c r="O361" s="3">
        <v>25.850963</v>
      </c>
      <c r="P361" s="3">
        <v>-80.250754000000001</v>
      </c>
      <c r="Q361" s="92" t="s">
        <v>2072</v>
      </c>
      <c r="R361" s="59"/>
      <c r="S361" s="5">
        <f t="shared" ref="S361" si="71">YEAR(C361)</f>
        <v>2019</v>
      </c>
      <c r="T361" s="5" t="str">
        <f t="shared" ref="T361" si="72">CHOOSE(WEEKDAY(C361),"Sunday","Monday","Tuesday","Wednesday","Thursday","Friday","Saturday")</f>
        <v>Wednesday</v>
      </c>
      <c r="U361" s="6">
        <v>13000</v>
      </c>
      <c r="V361" s="115"/>
      <c r="W361" s="134"/>
      <c r="X361" s="118"/>
    </row>
    <row r="362" spans="1:24" ht="18" x14ac:dyDescent="0.25">
      <c r="A362" s="5">
        <v>361</v>
      </c>
      <c r="B362" s="5" t="s">
        <v>21</v>
      </c>
      <c r="C362" s="4">
        <v>43586</v>
      </c>
      <c r="D362" s="5" t="s">
        <v>2063</v>
      </c>
      <c r="E362" s="143" t="s">
        <v>2065</v>
      </c>
      <c r="F362" s="139" t="s">
        <v>2066</v>
      </c>
      <c r="G362" s="1">
        <v>0.59375</v>
      </c>
      <c r="H362" s="48" t="s">
        <v>2083</v>
      </c>
      <c r="I362" s="48" t="s">
        <v>2003</v>
      </c>
      <c r="J362" s="48" t="s">
        <v>443</v>
      </c>
      <c r="K362" s="59" t="s">
        <v>2067</v>
      </c>
      <c r="L362" s="48"/>
      <c r="M362" s="3">
        <v>25.834872900000001</v>
      </c>
      <c r="N362" s="3">
        <v>-80.241305999999994</v>
      </c>
      <c r="O362" s="3">
        <v>25.50055</v>
      </c>
      <c r="P362" s="3">
        <v>-80.142870000000002</v>
      </c>
      <c r="Q362" s="92" t="s">
        <v>2062</v>
      </c>
      <c r="R362" s="59">
        <v>2806829</v>
      </c>
      <c r="S362" s="5">
        <f t="shared" ref="S362" si="73">YEAR(C362)</f>
        <v>2019</v>
      </c>
      <c r="T362" s="5" t="str">
        <f t="shared" ref="T362" si="74">CHOOSE(WEEKDAY(C362),"Sunday","Monday","Tuesday","Wednesday","Thursday","Friday","Saturday")</f>
        <v>Wednesday</v>
      </c>
      <c r="U362" s="6">
        <v>16000</v>
      </c>
      <c r="V362" s="115"/>
      <c r="W362" s="134"/>
      <c r="X362" s="118"/>
    </row>
    <row r="363" spans="1:24" ht="18.75" x14ac:dyDescent="0.3">
      <c r="A363" s="5">
        <v>362</v>
      </c>
      <c r="B363" s="5" t="s">
        <v>21</v>
      </c>
      <c r="K363" s="140"/>
      <c r="V363" s="115"/>
      <c r="W363" s="134"/>
      <c r="X363" s="118"/>
    </row>
    <row r="364" spans="1:24" ht="16.5" thickBot="1" x14ac:dyDescent="0.3">
      <c r="V364" s="115"/>
      <c r="W364" s="132">
        <f>SUM(U349:U364)</f>
        <v>225142</v>
      </c>
      <c r="X364" s="133">
        <v>2019</v>
      </c>
    </row>
    <row r="366" spans="1:24" ht="16.5" thickBot="1" x14ac:dyDescent="0.3"/>
    <row r="367" spans="1:24" ht="16.5" thickBot="1" x14ac:dyDescent="0.3">
      <c r="W367" s="135">
        <f>SUM(W2:W364)</f>
        <v>6317435</v>
      </c>
      <c r="X367" s="136" t="s">
        <v>2008</v>
      </c>
    </row>
  </sheetData>
  <sortState xmlns:xlrd2="http://schemas.microsoft.com/office/spreadsheetml/2017/richdata2" ref="A2:U310">
    <sortCondition ref="A2:A310"/>
  </sortState>
  <pageMargins left="0.7" right="0.7" top="0.75" bottom="0.75" header="0.3" footer="0.3"/>
  <pageSetup paperSize="3" scale="37" fitToHeight="0" orientation="landscape" r:id="rId1"/>
  <headerFooter>
    <oddHeader>&amp;F</oddHead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FSMS_Crime</vt:lpstr>
      <vt:lpstr>FSMS_Crime!Text2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Pryce</dc:creator>
  <cp:lastModifiedBy>Adam R. Benjamin</cp:lastModifiedBy>
  <cp:lastPrinted>2014-04-03T17:28:52Z</cp:lastPrinted>
  <dcterms:created xsi:type="dcterms:W3CDTF">2014-04-03T11:43:20Z</dcterms:created>
  <dcterms:modified xsi:type="dcterms:W3CDTF">2019-05-09T01:58:13Z</dcterms:modified>
</cp:coreProperties>
</file>